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oph.hesina\Downloads\"/>
    </mc:Choice>
  </mc:AlternateContent>
  <xr:revisionPtr revIDLastSave="0" documentId="8_{B94BFE4E-B7A3-4EDE-95AB-D23282637C9D}" xr6:coauthVersionLast="47" xr6:coauthVersionMax="47" xr10:uidLastSave="{00000000-0000-0000-0000-000000000000}"/>
  <bookViews>
    <workbookView xWindow="1860" yWindow="1860" windowWidth="21600" windowHeight="11385" xr2:uid="{85CB7919-76FD-4E2A-B26C-5CA091EDAAA5}"/>
  </bookViews>
  <sheets>
    <sheet name="Check instructions" sheetId="12" r:id="rId1"/>
    <sheet name="Trim knots" sheetId="10" r:id="rId2"/>
    <sheet name="Checklength 8.0" sheetId="1" r:id="rId3"/>
    <sheet name="Checklength 9.0" sheetId="2" r:id="rId4"/>
    <sheet name="Checklength 10.0" sheetId="3" r:id="rId5"/>
    <sheet name="Checklength 11.0" sheetId="4" r:id="rId6"/>
    <sheet name="Checklength 13.0" sheetId="5" r:id="rId7"/>
    <sheet name="Checklength 15.0" sheetId="6" r:id="rId8"/>
    <sheet name="Checklength 18.0" sheetId="7" r:id="rId9"/>
    <sheet name="Checklength 21.0" sheetId="8" r:id="rId10"/>
    <sheet name="Checklength 23.0" sheetId="9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9" l="1"/>
  <c r="F6" i="9"/>
  <c r="E7" i="9"/>
  <c r="F7" i="9"/>
  <c r="E8" i="9"/>
  <c r="F8" i="9"/>
  <c r="E9" i="9"/>
  <c r="F9" i="9"/>
  <c r="E10" i="9"/>
  <c r="F10" i="9"/>
  <c r="E11" i="9"/>
  <c r="F11" i="9"/>
  <c r="E12" i="9"/>
  <c r="F12" i="9"/>
  <c r="E13" i="9"/>
  <c r="F13" i="9"/>
  <c r="E14" i="9"/>
  <c r="F14" i="9"/>
  <c r="E15" i="9"/>
  <c r="F15" i="9"/>
  <c r="E16" i="9"/>
  <c r="F16" i="9"/>
  <c r="E17" i="9"/>
  <c r="F17" i="9"/>
  <c r="E18" i="9"/>
  <c r="F18" i="9"/>
  <c r="E19" i="9"/>
  <c r="F19" i="9"/>
  <c r="E20" i="9"/>
  <c r="F20" i="9"/>
  <c r="E21" i="9"/>
  <c r="F21" i="9"/>
  <c r="E22" i="9"/>
  <c r="F22" i="9"/>
  <c r="E23" i="9"/>
  <c r="F23" i="9"/>
  <c r="E24" i="9"/>
  <c r="F24" i="9"/>
  <c r="E25" i="9"/>
  <c r="F25" i="9"/>
  <c r="E26" i="9"/>
  <c r="F26" i="9"/>
  <c r="E27" i="9"/>
  <c r="J27" i="9" s="1"/>
  <c r="F27" i="9"/>
  <c r="M2" i="9"/>
  <c r="E6" i="8"/>
  <c r="F6" i="8"/>
  <c r="E7" i="8"/>
  <c r="F7" i="8"/>
  <c r="E8" i="8"/>
  <c r="F8" i="8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E26" i="8"/>
  <c r="F26" i="8"/>
  <c r="E27" i="8"/>
  <c r="F27" i="8"/>
  <c r="E6" i="7"/>
  <c r="F6" i="7"/>
  <c r="E7" i="7"/>
  <c r="F7" i="7"/>
  <c r="E8" i="7"/>
  <c r="F8" i="7"/>
  <c r="E9" i="7"/>
  <c r="F9" i="7"/>
  <c r="E10" i="7"/>
  <c r="F10" i="7"/>
  <c r="E11" i="7"/>
  <c r="F11" i="7"/>
  <c r="E12" i="7"/>
  <c r="F12" i="7"/>
  <c r="E13" i="7"/>
  <c r="F13" i="7"/>
  <c r="E14" i="7"/>
  <c r="F14" i="7"/>
  <c r="E15" i="7"/>
  <c r="F15" i="7"/>
  <c r="E16" i="7"/>
  <c r="F16" i="7"/>
  <c r="E17" i="7"/>
  <c r="F17" i="7"/>
  <c r="E18" i="7"/>
  <c r="F18" i="7"/>
  <c r="E19" i="7"/>
  <c r="F19" i="7"/>
  <c r="E20" i="7"/>
  <c r="F20" i="7"/>
  <c r="E21" i="7"/>
  <c r="F21" i="7"/>
  <c r="E22" i="7"/>
  <c r="F22" i="7"/>
  <c r="E23" i="7"/>
  <c r="F23" i="7"/>
  <c r="E24" i="7"/>
  <c r="F24" i="7"/>
  <c r="E25" i="7"/>
  <c r="F25" i="7"/>
  <c r="E26" i="7"/>
  <c r="F26" i="7"/>
  <c r="E27" i="7"/>
  <c r="F27" i="7"/>
  <c r="E6" i="6"/>
  <c r="F6" i="6"/>
  <c r="E7" i="6"/>
  <c r="F7" i="6"/>
  <c r="E8" i="6"/>
  <c r="F8" i="6"/>
  <c r="E9" i="6"/>
  <c r="F9" i="6"/>
  <c r="E10" i="6"/>
  <c r="F10" i="6"/>
  <c r="E11" i="6"/>
  <c r="F11" i="6"/>
  <c r="E12" i="6"/>
  <c r="F12" i="6"/>
  <c r="E13" i="6"/>
  <c r="F13" i="6"/>
  <c r="E14" i="6"/>
  <c r="F14" i="6"/>
  <c r="E15" i="6"/>
  <c r="F15" i="6"/>
  <c r="E16" i="6"/>
  <c r="F16" i="6"/>
  <c r="E17" i="6"/>
  <c r="F17" i="6"/>
  <c r="E18" i="6"/>
  <c r="F18" i="6"/>
  <c r="E19" i="6"/>
  <c r="F19" i="6"/>
  <c r="E20" i="6"/>
  <c r="F20" i="6"/>
  <c r="E21" i="6"/>
  <c r="F21" i="6"/>
  <c r="E22" i="6"/>
  <c r="F22" i="6"/>
  <c r="E23" i="6"/>
  <c r="F23" i="6"/>
  <c r="E24" i="6"/>
  <c r="F24" i="6"/>
  <c r="E25" i="6"/>
  <c r="F25" i="6"/>
  <c r="E26" i="6"/>
  <c r="F26" i="6"/>
  <c r="E27" i="6"/>
  <c r="F27" i="6"/>
  <c r="E20" i="5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14" i="3"/>
  <c r="E6" i="2"/>
  <c r="F6" i="2"/>
  <c r="E7" i="2"/>
  <c r="F7" i="2"/>
  <c r="E8" i="2"/>
  <c r="F8" i="2"/>
  <c r="E9" i="2"/>
  <c r="M2" i="2" s="1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K6" i="8"/>
  <c r="M6" i="8" s="1"/>
  <c r="G7" i="8"/>
  <c r="G6" i="8"/>
  <c r="G27" i="7"/>
  <c r="G26" i="7"/>
  <c r="G25" i="7"/>
  <c r="G24" i="7"/>
  <c r="G23" i="7"/>
  <c r="G22" i="7"/>
  <c r="G21" i="7"/>
  <c r="G20" i="7"/>
  <c r="G19" i="7"/>
  <c r="G18" i="7"/>
  <c r="G17" i="7"/>
  <c r="K17" i="7"/>
  <c r="M17" i="7"/>
  <c r="G16" i="7"/>
  <c r="G15" i="7"/>
  <c r="G14" i="7"/>
  <c r="G13" i="7"/>
  <c r="G12" i="7"/>
  <c r="G11" i="7"/>
  <c r="G10" i="7"/>
  <c r="G9" i="7"/>
  <c r="G8" i="7"/>
  <c r="G7" i="7"/>
  <c r="G6" i="7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27" i="5"/>
  <c r="F27" i="5"/>
  <c r="E27" i="5"/>
  <c r="G26" i="5"/>
  <c r="F26" i="5"/>
  <c r="E26" i="5"/>
  <c r="G25" i="5"/>
  <c r="F25" i="5"/>
  <c r="E25" i="5"/>
  <c r="G24" i="5"/>
  <c r="F24" i="5"/>
  <c r="E24" i="5"/>
  <c r="G23" i="5"/>
  <c r="F23" i="5"/>
  <c r="E23" i="5"/>
  <c r="G22" i="5"/>
  <c r="F22" i="5"/>
  <c r="E22" i="5"/>
  <c r="G21" i="5"/>
  <c r="F21" i="5"/>
  <c r="E21" i="5"/>
  <c r="G20" i="5"/>
  <c r="F20" i="5"/>
  <c r="G19" i="5"/>
  <c r="F19" i="5"/>
  <c r="E19" i="5"/>
  <c r="G18" i="5"/>
  <c r="F18" i="5"/>
  <c r="E18" i="5"/>
  <c r="G17" i="5"/>
  <c r="F17" i="5"/>
  <c r="E17" i="5"/>
  <c r="G16" i="5"/>
  <c r="F16" i="5"/>
  <c r="E16" i="5"/>
  <c r="G15" i="5"/>
  <c r="F15" i="5"/>
  <c r="E15" i="5"/>
  <c r="G14" i="5"/>
  <c r="F14" i="5"/>
  <c r="E14" i="5"/>
  <c r="G13" i="5"/>
  <c r="F13" i="5"/>
  <c r="E13" i="5"/>
  <c r="G12" i="5"/>
  <c r="F12" i="5"/>
  <c r="E12" i="5"/>
  <c r="G11" i="5"/>
  <c r="F11" i="5"/>
  <c r="E11" i="5"/>
  <c r="G10" i="5"/>
  <c r="F10" i="5"/>
  <c r="E10" i="5"/>
  <c r="G9" i="5"/>
  <c r="F9" i="5"/>
  <c r="E9" i="5"/>
  <c r="G8" i="5"/>
  <c r="F8" i="5"/>
  <c r="E8" i="5"/>
  <c r="G7" i="5"/>
  <c r="F7" i="5"/>
  <c r="E7" i="5"/>
  <c r="G6" i="5"/>
  <c r="F6" i="5"/>
  <c r="E6" i="5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E27" i="3"/>
  <c r="E26" i="3"/>
  <c r="E25" i="3"/>
  <c r="G24" i="3"/>
  <c r="E22" i="3"/>
  <c r="E21" i="3"/>
  <c r="G20" i="3"/>
  <c r="E18" i="3"/>
  <c r="E17" i="3"/>
  <c r="G16" i="3"/>
  <c r="G12" i="3"/>
  <c r="E10" i="3"/>
  <c r="E9" i="3"/>
  <c r="G8" i="3"/>
  <c r="E7" i="3"/>
  <c r="G21" i="2"/>
  <c r="G13" i="2"/>
  <c r="J17" i="9"/>
  <c r="L17" i="9" s="1"/>
  <c r="L27" i="9"/>
  <c r="J22" i="9"/>
  <c r="L22" i="9"/>
  <c r="J26" i="9"/>
  <c r="L26" i="9"/>
  <c r="J18" i="9"/>
  <c r="L18" i="9" s="1"/>
  <c r="K19" i="9"/>
  <c r="M19" i="9"/>
  <c r="K23" i="9"/>
  <c r="M23" i="9" s="1"/>
  <c r="K27" i="9"/>
  <c r="M27" i="9" s="1"/>
  <c r="J6" i="9"/>
  <c r="L6" i="9" s="1"/>
  <c r="K16" i="9"/>
  <c r="M16" i="9" s="1"/>
  <c r="J15" i="9"/>
  <c r="L15" i="9"/>
  <c r="K12" i="9"/>
  <c r="M12" i="9"/>
  <c r="J11" i="9"/>
  <c r="L11" i="9" s="1"/>
  <c r="K8" i="9"/>
  <c r="M8" i="9"/>
  <c r="J7" i="9"/>
  <c r="L7" i="9"/>
  <c r="J16" i="9"/>
  <c r="L16" i="9" s="1"/>
  <c r="K13" i="9"/>
  <c r="M13" i="9" s="1"/>
  <c r="J12" i="9"/>
  <c r="L12" i="9" s="1"/>
  <c r="K9" i="9"/>
  <c r="M9" i="9" s="1"/>
  <c r="J8" i="9"/>
  <c r="L8" i="9"/>
  <c r="K14" i="9"/>
  <c r="M14" i="9" s="1"/>
  <c r="J13" i="9"/>
  <c r="L13" i="9" s="1"/>
  <c r="K10" i="9"/>
  <c r="M10" i="9"/>
  <c r="J9" i="9"/>
  <c r="L9" i="9"/>
  <c r="K7" i="9"/>
  <c r="M7" i="9" s="1"/>
  <c r="K6" i="9"/>
  <c r="M6" i="9"/>
  <c r="J10" i="9"/>
  <c r="L10" i="9" s="1"/>
  <c r="K11" i="9"/>
  <c r="M11" i="9" s="1"/>
  <c r="J14" i="9"/>
  <c r="L14" i="9" s="1"/>
  <c r="K15" i="9"/>
  <c r="M15" i="9" s="1"/>
  <c r="K18" i="9"/>
  <c r="M18" i="9" s="1"/>
  <c r="J21" i="9"/>
  <c r="L21" i="9"/>
  <c r="K22" i="9"/>
  <c r="M22" i="9" s="1"/>
  <c r="J25" i="9"/>
  <c r="L25" i="9"/>
  <c r="K26" i="9"/>
  <c r="M26" i="9"/>
  <c r="K17" i="9"/>
  <c r="M17" i="9" s="1"/>
  <c r="J20" i="9"/>
  <c r="L20" i="9" s="1"/>
  <c r="K21" i="9"/>
  <c r="M21" i="9"/>
  <c r="J24" i="9"/>
  <c r="L24" i="9" s="1"/>
  <c r="K25" i="9"/>
  <c r="M25" i="9" s="1"/>
  <c r="J19" i="9"/>
  <c r="L19" i="9" s="1"/>
  <c r="K20" i="9"/>
  <c r="M20" i="9" s="1"/>
  <c r="J23" i="9"/>
  <c r="L23" i="9"/>
  <c r="K24" i="9"/>
  <c r="M24" i="9"/>
  <c r="J17" i="8"/>
  <c r="L17" i="8" s="1"/>
  <c r="K22" i="8"/>
  <c r="M22" i="8"/>
  <c r="K19" i="8"/>
  <c r="M19" i="8"/>
  <c r="J22" i="8"/>
  <c r="L22" i="8" s="1"/>
  <c r="K23" i="8"/>
  <c r="M23" i="8" s="1"/>
  <c r="J26" i="8"/>
  <c r="L26" i="8" s="1"/>
  <c r="K27" i="8"/>
  <c r="M27" i="8" s="1"/>
  <c r="K9" i="8"/>
  <c r="M9" i="8"/>
  <c r="J12" i="8"/>
  <c r="L12" i="8" s="1"/>
  <c r="K13" i="8"/>
  <c r="M13" i="8" s="1"/>
  <c r="J16" i="8"/>
  <c r="L16" i="8"/>
  <c r="K17" i="8"/>
  <c r="M17" i="8"/>
  <c r="J9" i="8"/>
  <c r="L9" i="8" s="1"/>
  <c r="J20" i="8"/>
  <c r="L20" i="8"/>
  <c r="K21" i="8"/>
  <c r="M21" i="8" s="1"/>
  <c r="J24" i="8"/>
  <c r="L24" i="8" s="1"/>
  <c r="K25" i="8"/>
  <c r="M25" i="8" s="1"/>
  <c r="K7" i="8"/>
  <c r="M7" i="8" s="1"/>
  <c r="J10" i="8"/>
  <c r="L10" i="8" s="1"/>
  <c r="K11" i="8"/>
  <c r="M11" i="8"/>
  <c r="J14" i="8"/>
  <c r="L14" i="8" s="1"/>
  <c r="K15" i="8"/>
  <c r="M15" i="8"/>
  <c r="J8" i="8"/>
  <c r="L8" i="8"/>
  <c r="K10" i="8"/>
  <c r="M10" i="8" s="1"/>
  <c r="J13" i="8"/>
  <c r="L13" i="8" s="1"/>
  <c r="K14" i="8"/>
  <c r="M14" i="8"/>
  <c r="J7" i="8"/>
  <c r="L7" i="8" s="1"/>
  <c r="K8" i="8"/>
  <c r="M8" i="8" s="1"/>
  <c r="J11" i="8"/>
  <c r="L11" i="8" s="1"/>
  <c r="K12" i="8"/>
  <c r="M12" i="8" s="1"/>
  <c r="J15" i="8"/>
  <c r="L15" i="8"/>
  <c r="K16" i="8"/>
  <c r="M16" i="8"/>
  <c r="J19" i="8"/>
  <c r="L19" i="8" s="1"/>
  <c r="K20" i="8"/>
  <c r="M20" i="8"/>
  <c r="J23" i="8"/>
  <c r="L23" i="8"/>
  <c r="K24" i="8"/>
  <c r="M24" i="8" s="1"/>
  <c r="J27" i="8"/>
  <c r="L27" i="8" s="1"/>
  <c r="J6" i="8"/>
  <c r="L6" i="8" s="1"/>
  <c r="J18" i="8"/>
  <c r="L18" i="8" s="1"/>
  <c r="K18" i="8"/>
  <c r="M18" i="8"/>
  <c r="J21" i="8"/>
  <c r="L21" i="8" s="1"/>
  <c r="J25" i="8"/>
  <c r="L25" i="8" s="1"/>
  <c r="K26" i="8"/>
  <c r="M26" i="8"/>
  <c r="K13" i="7"/>
  <c r="M13" i="7"/>
  <c r="K22" i="7"/>
  <c r="M22" i="7" s="1"/>
  <c r="J8" i="7"/>
  <c r="L8" i="7"/>
  <c r="J12" i="7"/>
  <c r="L12" i="7" s="1"/>
  <c r="K23" i="7"/>
  <c r="M23" i="7" s="1"/>
  <c r="J26" i="7"/>
  <c r="L26" i="7" s="1"/>
  <c r="K27" i="7"/>
  <c r="M27" i="7" s="1"/>
  <c r="J20" i="7"/>
  <c r="L20" i="7" s="1"/>
  <c r="K21" i="7"/>
  <c r="M21" i="7"/>
  <c r="J6" i="7"/>
  <c r="L6" i="7" s="1"/>
  <c r="K7" i="7"/>
  <c r="M7" i="7"/>
  <c r="J10" i="7"/>
  <c r="L10" i="7"/>
  <c r="K11" i="7"/>
  <c r="M11" i="7" s="1"/>
  <c r="J14" i="7"/>
  <c r="L14" i="7" s="1"/>
  <c r="K15" i="7"/>
  <c r="M15" i="7"/>
  <c r="J17" i="7"/>
  <c r="L17" i="7" s="1"/>
  <c r="J24" i="7"/>
  <c r="L24" i="7" s="1"/>
  <c r="K25" i="7"/>
  <c r="M25" i="7" s="1"/>
  <c r="J27" i="7"/>
  <c r="L27" i="7" s="1"/>
  <c r="J18" i="7"/>
  <c r="L18" i="7"/>
  <c r="K19" i="7"/>
  <c r="M19" i="7"/>
  <c r="J22" i="7"/>
  <c r="L22" i="7" s="1"/>
  <c r="K9" i="7"/>
  <c r="M9" i="7"/>
  <c r="J16" i="7"/>
  <c r="L16" i="7"/>
  <c r="K6" i="7"/>
  <c r="M6" i="7" s="1"/>
  <c r="J9" i="7"/>
  <c r="L9" i="7" s="1"/>
  <c r="K10" i="7"/>
  <c r="M10" i="7" s="1"/>
  <c r="J13" i="7"/>
  <c r="L13" i="7" s="1"/>
  <c r="K14" i="7"/>
  <c r="M14" i="7"/>
  <c r="K18" i="7"/>
  <c r="M18" i="7" s="1"/>
  <c r="J21" i="7"/>
  <c r="L21" i="7" s="1"/>
  <c r="J25" i="7"/>
  <c r="L25" i="7"/>
  <c r="K26" i="7"/>
  <c r="M26" i="7"/>
  <c r="J7" i="7"/>
  <c r="L7" i="7" s="1"/>
  <c r="K8" i="7"/>
  <c r="M8" i="7"/>
  <c r="J11" i="7"/>
  <c r="L11" i="7" s="1"/>
  <c r="K12" i="7"/>
  <c r="M12" i="7" s="1"/>
  <c r="J15" i="7"/>
  <c r="L15" i="7" s="1"/>
  <c r="K16" i="7"/>
  <c r="M16" i="7" s="1"/>
  <c r="J19" i="7"/>
  <c r="L19" i="7" s="1"/>
  <c r="K20" i="7"/>
  <c r="M20" i="7"/>
  <c r="J23" i="7"/>
  <c r="L23" i="7" s="1"/>
  <c r="K24" i="7"/>
  <c r="M24" i="7"/>
  <c r="J18" i="6"/>
  <c r="L18" i="6"/>
  <c r="J7" i="6"/>
  <c r="L7" i="6" s="1"/>
  <c r="J10" i="6"/>
  <c r="L10" i="6" s="1"/>
  <c r="K19" i="6"/>
  <c r="M19" i="6"/>
  <c r="J22" i="6"/>
  <c r="L22" i="6" s="1"/>
  <c r="K23" i="6"/>
  <c r="M23" i="6" s="1"/>
  <c r="J26" i="6"/>
  <c r="L26" i="6" s="1"/>
  <c r="K27" i="6"/>
  <c r="M27" i="6" s="1"/>
  <c r="J8" i="6"/>
  <c r="L8" i="6"/>
  <c r="K9" i="6"/>
  <c r="M9" i="6"/>
  <c r="J12" i="6"/>
  <c r="L12" i="6" s="1"/>
  <c r="K13" i="6"/>
  <c r="M13" i="6"/>
  <c r="J16" i="6"/>
  <c r="L16" i="6"/>
  <c r="K17" i="6"/>
  <c r="M17" i="6" s="1"/>
  <c r="J20" i="6"/>
  <c r="L20" i="6" s="1"/>
  <c r="K21" i="6"/>
  <c r="M21" i="6" s="1"/>
  <c r="J24" i="6"/>
  <c r="L24" i="6" s="1"/>
  <c r="K25" i="6"/>
  <c r="M25" i="6"/>
  <c r="K14" i="6"/>
  <c r="M14" i="6" s="1"/>
  <c r="K7" i="6"/>
  <c r="M7" i="6" s="1"/>
  <c r="K11" i="6"/>
  <c r="M11" i="6"/>
  <c r="J14" i="6"/>
  <c r="L14" i="6"/>
  <c r="K15" i="6"/>
  <c r="M15" i="6" s="1"/>
  <c r="K8" i="6"/>
  <c r="M8" i="6"/>
  <c r="J11" i="6"/>
  <c r="L11" i="6" s="1"/>
  <c r="K12" i="6"/>
  <c r="M12" i="6" s="1"/>
  <c r="K16" i="6"/>
  <c r="M16" i="6" s="1"/>
  <c r="J27" i="6"/>
  <c r="L27" i="6" s="1"/>
  <c r="J6" i="6"/>
  <c r="L6" i="6" s="1"/>
  <c r="J15" i="6"/>
  <c r="L15" i="6"/>
  <c r="J19" i="6"/>
  <c r="L19" i="6" s="1"/>
  <c r="K20" i="6"/>
  <c r="M20" i="6"/>
  <c r="J23" i="6"/>
  <c r="L23" i="6"/>
  <c r="K24" i="6"/>
  <c r="M24" i="6" s="1"/>
  <c r="K6" i="6"/>
  <c r="M6" i="6" s="1"/>
  <c r="J9" i="6"/>
  <c r="L9" i="6"/>
  <c r="K10" i="6"/>
  <c r="M10" i="6" s="1"/>
  <c r="J13" i="6"/>
  <c r="L13" i="6" s="1"/>
  <c r="J17" i="6"/>
  <c r="L17" i="6" s="1"/>
  <c r="K18" i="6"/>
  <c r="M18" i="6" s="1"/>
  <c r="J21" i="6"/>
  <c r="L21" i="6"/>
  <c r="K22" i="6"/>
  <c r="M22" i="6"/>
  <c r="J25" i="6"/>
  <c r="L25" i="6" s="1"/>
  <c r="K26" i="6"/>
  <c r="M26" i="6"/>
  <c r="J7" i="5"/>
  <c r="L7" i="5"/>
  <c r="J18" i="5"/>
  <c r="L18" i="5" s="1"/>
  <c r="K11" i="5"/>
  <c r="M11" i="5" s="1"/>
  <c r="K15" i="5"/>
  <c r="M15" i="5"/>
  <c r="J8" i="5"/>
  <c r="L8" i="5" s="1"/>
  <c r="K9" i="5"/>
  <c r="M9" i="5"/>
  <c r="J12" i="5"/>
  <c r="L12" i="5" s="1"/>
  <c r="K13" i="5"/>
  <c r="M13" i="5" s="1"/>
  <c r="J16" i="5"/>
  <c r="L16" i="5"/>
  <c r="K17" i="5"/>
  <c r="M17" i="5"/>
  <c r="J20" i="5"/>
  <c r="L20" i="5" s="1"/>
  <c r="K21" i="5"/>
  <c r="M21" i="5"/>
  <c r="J24" i="5"/>
  <c r="L24" i="5"/>
  <c r="K25" i="5"/>
  <c r="M25" i="5" s="1"/>
  <c r="J10" i="5"/>
  <c r="L10" i="5" s="1"/>
  <c r="J14" i="5"/>
  <c r="L14" i="5" s="1"/>
  <c r="K14" i="5"/>
  <c r="M14" i="5" s="1"/>
  <c r="K7" i="5"/>
  <c r="M7" i="5"/>
  <c r="K19" i="5"/>
  <c r="M19" i="5" s="1"/>
  <c r="J22" i="5"/>
  <c r="L22" i="5"/>
  <c r="K23" i="5"/>
  <c r="M23" i="5"/>
  <c r="J26" i="5"/>
  <c r="L26" i="5"/>
  <c r="K27" i="5"/>
  <c r="M27" i="5" s="1"/>
  <c r="K8" i="5"/>
  <c r="M8" i="5"/>
  <c r="J11" i="5"/>
  <c r="L11" i="5" s="1"/>
  <c r="K12" i="5"/>
  <c r="M12" i="5" s="1"/>
  <c r="J15" i="5"/>
  <c r="L15" i="5" s="1"/>
  <c r="K16" i="5"/>
  <c r="M16" i="5" s="1"/>
  <c r="J19" i="5"/>
  <c r="L19" i="5"/>
  <c r="K20" i="5"/>
  <c r="M20" i="5"/>
  <c r="J23" i="5"/>
  <c r="L23" i="5" s="1"/>
  <c r="K24" i="5"/>
  <c r="M24" i="5"/>
  <c r="J27" i="5"/>
  <c r="L27" i="5"/>
  <c r="J6" i="5"/>
  <c r="L6" i="5" s="1"/>
  <c r="K6" i="5"/>
  <c r="M6" i="5" s="1"/>
  <c r="J9" i="5"/>
  <c r="L9" i="5"/>
  <c r="K10" i="5"/>
  <c r="M10" i="5" s="1"/>
  <c r="J13" i="5"/>
  <c r="L13" i="5"/>
  <c r="J17" i="5"/>
  <c r="L17" i="5" s="1"/>
  <c r="K18" i="5"/>
  <c r="M18" i="5" s="1"/>
  <c r="J21" i="5"/>
  <c r="L21" i="5"/>
  <c r="K22" i="5"/>
  <c r="M22" i="5"/>
  <c r="J25" i="5"/>
  <c r="L25" i="5" s="1"/>
  <c r="K26" i="5"/>
  <c r="M26" i="5"/>
  <c r="J6" i="4"/>
  <c r="L6" i="4"/>
  <c r="J18" i="4"/>
  <c r="L18" i="4" s="1"/>
  <c r="K7" i="4"/>
  <c r="M7" i="4" s="1"/>
  <c r="J10" i="4"/>
  <c r="L10" i="4" s="1"/>
  <c r="K11" i="4"/>
  <c r="M11" i="4" s="1"/>
  <c r="J14" i="4"/>
  <c r="L14" i="4"/>
  <c r="K15" i="4"/>
  <c r="M15" i="4" s="1"/>
  <c r="K19" i="4"/>
  <c r="M19" i="4"/>
  <c r="J22" i="4"/>
  <c r="L22" i="4"/>
  <c r="K23" i="4"/>
  <c r="M23" i="4"/>
  <c r="J26" i="4"/>
  <c r="L26" i="4" s="1"/>
  <c r="K27" i="4"/>
  <c r="M27" i="4"/>
  <c r="K6" i="4"/>
  <c r="M6" i="4" s="1"/>
  <c r="J9" i="4"/>
  <c r="L9" i="4" s="1"/>
  <c r="K10" i="4"/>
  <c r="M10" i="4" s="1"/>
  <c r="J13" i="4"/>
  <c r="L13" i="4" s="1"/>
  <c r="K14" i="4"/>
  <c r="M14" i="4"/>
  <c r="J17" i="4"/>
  <c r="L17" i="4"/>
  <c r="K18" i="4"/>
  <c r="M18" i="4" s="1"/>
  <c r="J21" i="4"/>
  <c r="L21" i="4"/>
  <c r="K22" i="4"/>
  <c r="M22" i="4"/>
  <c r="J25" i="4"/>
  <c r="L25" i="4" s="1"/>
  <c r="K26" i="4"/>
  <c r="M26" i="4" s="1"/>
  <c r="J24" i="4"/>
  <c r="L24" i="4"/>
  <c r="K9" i="4"/>
  <c r="M9" i="4" s="1"/>
  <c r="J12" i="4"/>
  <c r="L12" i="4"/>
  <c r="J16" i="4"/>
  <c r="L16" i="4" s="1"/>
  <c r="J20" i="4"/>
  <c r="L20" i="4" s="1"/>
  <c r="K21" i="4"/>
  <c r="M21" i="4"/>
  <c r="K25" i="4"/>
  <c r="M25" i="4"/>
  <c r="J7" i="4"/>
  <c r="L7" i="4" s="1"/>
  <c r="J11" i="4"/>
  <c r="L11" i="4"/>
  <c r="K12" i="4"/>
  <c r="M12" i="4"/>
  <c r="J15" i="4"/>
  <c r="L15" i="4" s="1"/>
  <c r="K16" i="4"/>
  <c r="M16" i="4" s="1"/>
  <c r="J19" i="4"/>
  <c r="L19" i="4" s="1"/>
  <c r="K20" i="4"/>
  <c r="M20" i="4" s="1"/>
  <c r="K24" i="4"/>
  <c r="M24" i="4"/>
  <c r="J27" i="4"/>
  <c r="L27" i="4" s="1"/>
  <c r="J8" i="4"/>
  <c r="L8" i="4"/>
  <c r="K13" i="4"/>
  <c r="M13" i="4"/>
  <c r="K17" i="4"/>
  <c r="M17" i="4"/>
  <c r="K8" i="4"/>
  <c r="M8" i="4" s="1"/>
  <c r="J23" i="4"/>
  <c r="L23" i="4"/>
  <c r="G9" i="3"/>
  <c r="E20" i="3"/>
  <c r="E6" i="3"/>
  <c r="J7" i="3" s="1"/>
  <c r="L7" i="3" s="1"/>
  <c r="F17" i="3"/>
  <c r="G25" i="3"/>
  <c r="F7" i="3"/>
  <c r="E13" i="3"/>
  <c r="E16" i="3"/>
  <c r="E24" i="3"/>
  <c r="J24" i="3" s="1"/>
  <c r="L24" i="3" s="1"/>
  <c r="G7" i="3"/>
  <c r="E12" i="3"/>
  <c r="F21" i="3"/>
  <c r="F6" i="3"/>
  <c r="G6" i="3"/>
  <c r="F8" i="3"/>
  <c r="F9" i="3"/>
  <c r="F12" i="3"/>
  <c r="J6" i="3" s="1"/>
  <c r="L6" i="3" s="1"/>
  <c r="G13" i="3"/>
  <c r="F13" i="3"/>
  <c r="F16" i="3"/>
  <c r="F20" i="3"/>
  <c r="K20" i="3" s="1"/>
  <c r="M20" i="3" s="1"/>
  <c r="F24" i="3"/>
  <c r="E11" i="3"/>
  <c r="E15" i="3"/>
  <c r="J15" i="3" s="1"/>
  <c r="L15" i="3" s="1"/>
  <c r="E19" i="3"/>
  <c r="K21" i="3" s="1"/>
  <c r="M21" i="3" s="1"/>
  <c r="E23" i="3"/>
  <c r="E8" i="3"/>
  <c r="G26" i="2"/>
  <c r="G10" i="2"/>
  <c r="G18" i="2"/>
  <c r="G12" i="2"/>
  <c r="G20" i="2"/>
  <c r="G9" i="2"/>
  <c r="G17" i="2"/>
  <c r="G25" i="2"/>
  <c r="G6" i="2"/>
  <c r="G14" i="2"/>
  <c r="G22" i="2"/>
  <c r="G21" i="3"/>
  <c r="G17" i="3"/>
  <c r="F25" i="3"/>
  <c r="F26" i="3"/>
  <c r="G26" i="3"/>
  <c r="G19" i="3"/>
  <c r="F19" i="3"/>
  <c r="G27" i="3"/>
  <c r="F27" i="3"/>
  <c r="F18" i="3"/>
  <c r="J17" i="3" s="1"/>
  <c r="L17" i="3" s="1"/>
  <c r="G18" i="3"/>
  <c r="G11" i="3"/>
  <c r="F11" i="3"/>
  <c r="F22" i="3"/>
  <c r="G22" i="3"/>
  <c r="G15" i="3"/>
  <c r="F15" i="3"/>
  <c r="F10" i="3"/>
  <c r="K10" i="3" s="1"/>
  <c r="M10" i="3" s="1"/>
  <c r="G10" i="3"/>
  <c r="G23" i="3"/>
  <c r="F23" i="3"/>
  <c r="K23" i="3" s="1"/>
  <c r="M23" i="3" s="1"/>
  <c r="F14" i="3"/>
  <c r="G14" i="3"/>
  <c r="G16" i="2"/>
  <c r="G24" i="2"/>
  <c r="G8" i="2"/>
  <c r="G27" i="2"/>
  <c r="G19" i="2"/>
  <c r="G11" i="2"/>
  <c r="G23" i="2"/>
  <c r="G15" i="2"/>
  <c r="G7" i="2"/>
  <c r="G27" i="1"/>
  <c r="F27" i="1"/>
  <c r="E27" i="1"/>
  <c r="J27" i="1" s="1"/>
  <c r="L27" i="1" s="1"/>
  <c r="G26" i="1"/>
  <c r="F26" i="1"/>
  <c r="K26" i="1" s="1"/>
  <c r="M26" i="1" s="1"/>
  <c r="E26" i="1"/>
  <c r="G25" i="1"/>
  <c r="F25" i="1"/>
  <c r="E25" i="1"/>
  <c r="G24" i="1"/>
  <c r="F24" i="1"/>
  <c r="K24" i="1" s="1"/>
  <c r="M24" i="1" s="1"/>
  <c r="E24" i="1"/>
  <c r="G23" i="1"/>
  <c r="F23" i="1"/>
  <c r="E23" i="1"/>
  <c r="G22" i="1"/>
  <c r="F22" i="1"/>
  <c r="E22" i="1"/>
  <c r="G21" i="1"/>
  <c r="F21" i="1"/>
  <c r="E21" i="1"/>
  <c r="J21" i="1" s="1"/>
  <c r="L21" i="1" s="1"/>
  <c r="G20" i="1"/>
  <c r="F20" i="1"/>
  <c r="E20" i="1"/>
  <c r="G19" i="1"/>
  <c r="F19" i="1"/>
  <c r="K19" i="1" s="1"/>
  <c r="M19" i="1" s="1"/>
  <c r="E19" i="1"/>
  <c r="J19" i="1" s="1"/>
  <c r="L19" i="1" s="1"/>
  <c r="G18" i="1"/>
  <c r="F18" i="1"/>
  <c r="K25" i="1" s="1"/>
  <c r="M25" i="1" s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K7" i="1" s="1"/>
  <c r="M7" i="1" s="1"/>
  <c r="J19" i="3"/>
  <c r="L19" i="3" s="1"/>
  <c r="K18" i="3"/>
  <c r="M18" i="3" s="1"/>
  <c r="K25" i="3"/>
  <c r="M25" i="3" s="1"/>
  <c r="J12" i="3"/>
  <c r="L12" i="3" s="1"/>
  <c r="K11" i="3"/>
  <c r="M11" i="3" s="1"/>
  <c r="J8" i="3"/>
  <c r="L8" i="3" s="1"/>
  <c r="J11" i="2"/>
  <c r="L11" i="2" s="1"/>
  <c r="K8" i="2"/>
  <c r="M8" i="2"/>
  <c r="K22" i="2"/>
  <c r="M22" i="2" s="1"/>
  <c r="K6" i="2"/>
  <c r="M6" i="2" s="1"/>
  <c r="K20" i="2"/>
  <c r="M20" i="2"/>
  <c r="J20" i="2"/>
  <c r="L20" i="2"/>
  <c r="J21" i="2"/>
  <c r="L21" i="2" s="1"/>
  <c r="K11" i="2"/>
  <c r="M11" i="2"/>
  <c r="K27" i="2"/>
  <c r="M27" i="2"/>
  <c r="J7" i="2"/>
  <c r="L7" i="2" s="1"/>
  <c r="J12" i="2"/>
  <c r="L12" i="2" s="1"/>
  <c r="K7" i="2"/>
  <c r="M7" i="2" s="1"/>
  <c r="K23" i="2"/>
  <c r="M23" i="2" s="1"/>
  <c r="K17" i="2"/>
  <c r="M17" i="2"/>
  <c r="J9" i="2"/>
  <c r="L9" i="2" s="1"/>
  <c r="K9" i="2"/>
  <c r="M9" i="2"/>
  <c r="J23" i="2"/>
  <c r="L23" i="2"/>
  <c r="K12" i="2"/>
  <c r="M12" i="2"/>
  <c r="K18" i="2"/>
  <c r="M18" i="2" s="1"/>
  <c r="K16" i="2"/>
  <c r="M16" i="2"/>
  <c r="K10" i="2"/>
  <c r="M10" i="2" s="1"/>
  <c r="K25" i="2"/>
  <c r="M25" i="2" s="1"/>
  <c r="K19" i="2"/>
  <c r="M19" i="2" s="1"/>
  <c r="J25" i="2"/>
  <c r="L25" i="2" s="1"/>
  <c r="K24" i="2"/>
  <c r="M24" i="2"/>
  <c r="J24" i="2"/>
  <c r="L24" i="2"/>
  <c r="J27" i="2"/>
  <c r="L27" i="2" s="1"/>
  <c r="J18" i="2"/>
  <c r="L18" i="2"/>
  <c r="K13" i="2"/>
  <c r="M13" i="2"/>
  <c r="J6" i="2"/>
  <c r="L6" i="2" s="1"/>
  <c r="K14" i="2"/>
  <c r="M14" i="2" s="1"/>
  <c r="J8" i="2"/>
  <c r="L8" i="2"/>
  <c r="J17" i="2"/>
  <c r="L17" i="2" s="1"/>
  <c r="J22" i="2"/>
  <c r="L22" i="2"/>
  <c r="J15" i="2"/>
  <c r="L15" i="2"/>
  <c r="J26" i="2"/>
  <c r="L26" i="2"/>
  <c r="J19" i="2"/>
  <c r="L19" i="2" s="1"/>
  <c r="K15" i="2"/>
  <c r="M15" i="2"/>
  <c r="K26" i="2"/>
  <c r="M26" i="2"/>
  <c r="K21" i="2"/>
  <c r="M21" i="2"/>
  <c r="J13" i="2"/>
  <c r="L13" i="2" s="1"/>
  <c r="J14" i="2"/>
  <c r="L14" i="2"/>
  <c r="J16" i="2"/>
  <c r="L16" i="2"/>
  <c r="J10" i="2"/>
  <c r="L10" i="2"/>
  <c r="M2" i="1"/>
  <c r="K9" i="1"/>
  <c r="M9" i="1" s="1"/>
  <c r="K21" i="1"/>
  <c r="K12" i="1"/>
  <c r="M12" i="1" s="1"/>
  <c r="K15" i="1"/>
  <c r="M15" i="1" s="1"/>
  <c r="K27" i="1"/>
  <c r="M27" i="1" s="1"/>
  <c r="K22" i="1"/>
  <c r="J24" i="1"/>
  <c r="L24" i="1" s="1"/>
  <c r="J14" i="1"/>
  <c r="L14" i="1" s="1"/>
  <c r="J26" i="1"/>
  <c r="L26" i="1" s="1"/>
  <c r="J11" i="1"/>
  <c r="L11" i="1" s="1"/>
  <c r="J9" i="1"/>
  <c r="L9" i="1" s="1"/>
  <c r="M22" i="1"/>
  <c r="M21" i="1"/>
  <c r="J8" i="1" l="1"/>
  <c r="L8" i="1" s="1"/>
  <c r="K11" i="1"/>
  <c r="M11" i="1" s="1"/>
  <c r="J13" i="1"/>
  <c r="L13" i="1" s="1"/>
  <c r="J15" i="1"/>
  <c r="L15" i="1" s="1"/>
  <c r="K16" i="1"/>
  <c r="M16" i="1" s="1"/>
  <c r="J16" i="3"/>
  <c r="L16" i="3" s="1"/>
  <c r="M2" i="3"/>
  <c r="M2" i="6"/>
  <c r="K9" i="3"/>
  <c r="M9" i="3" s="1"/>
  <c r="J11" i="3"/>
  <c r="L11" i="3" s="1"/>
  <c r="K6" i="3"/>
  <c r="M6" i="3" s="1"/>
  <c r="J25" i="1"/>
  <c r="L25" i="1" s="1"/>
  <c r="J6" i="1"/>
  <c r="L6" i="1" s="1"/>
  <c r="J25" i="3"/>
  <c r="L25" i="3" s="1"/>
  <c r="K24" i="3"/>
  <c r="M24" i="3" s="1"/>
  <c r="J27" i="3"/>
  <c r="L27" i="3" s="1"/>
  <c r="J7" i="1"/>
  <c r="L7" i="1" s="1"/>
  <c r="K18" i="1"/>
  <c r="M18" i="1" s="1"/>
  <c r="K19" i="3"/>
  <c r="M19" i="3" s="1"/>
  <c r="K26" i="3"/>
  <c r="M26" i="3" s="1"/>
  <c r="K8" i="3"/>
  <c r="M8" i="3" s="1"/>
  <c r="J20" i="1"/>
  <c r="L20" i="1" s="1"/>
  <c r="K14" i="1"/>
  <c r="M14" i="1" s="1"/>
  <c r="K17" i="1"/>
  <c r="M17" i="1" s="1"/>
  <c r="K7" i="3"/>
  <c r="M7" i="3" s="1"/>
  <c r="J10" i="3"/>
  <c r="L10" i="3" s="1"/>
  <c r="J21" i="3"/>
  <c r="L21" i="3" s="1"/>
  <c r="J9" i="3"/>
  <c r="L9" i="3" s="1"/>
  <c r="J20" i="3"/>
  <c r="L20" i="3" s="1"/>
  <c r="K16" i="3"/>
  <c r="M16" i="3" s="1"/>
  <c r="J17" i="1"/>
  <c r="L17" i="1" s="1"/>
  <c r="J23" i="1"/>
  <c r="L23" i="1" s="1"/>
  <c r="K20" i="1"/>
  <c r="M20" i="1" s="1"/>
  <c r="K13" i="1"/>
  <c r="M13" i="1" s="1"/>
  <c r="J13" i="3"/>
  <c r="L13" i="3" s="1"/>
  <c r="J22" i="3"/>
  <c r="L22" i="3" s="1"/>
  <c r="K17" i="3"/>
  <c r="M17" i="3" s="1"/>
  <c r="M2" i="8"/>
  <c r="J12" i="1"/>
  <c r="L12" i="1" s="1"/>
  <c r="K10" i="1"/>
  <c r="M10" i="1" s="1"/>
  <c r="K27" i="3"/>
  <c r="M27" i="3" s="1"/>
  <c r="J23" i="3"/>
  <c r="L23" i="3" s="1"/>
  <c r="J18" i="3"/>
  <c r="L18" i="3" s="1"/>
  <c r="K6" i="1"/>
  <c r="M6" i="1" s="1"/>
  <c r="K12" i="3"/>
  <c r="M12" i="3" s="1"/>
  <c r="J26" i="3"/>
  <c r="L26" i="3" s="1"/>
  <c r="J14" i="3"/>
  <c r="L14" i="3" s="1"/>
  <c r="M2" i="7"/>
  <c r="M2" i="4"/>
  <c r="J22" i="1"/>
  <c r="L22" i="1" s="1"/>
  <c r="K23" i="1"/>
  <c r="M23" i="1" s="1"/>
  <c r="K8" i="1"/>
  <c r="M8" i="1" s="1"/>
  <c r="K14" i="3"/>
  <c r="M14" i="3" s="1"/>
  <c r="K13" i="3"/>
  <c r="M13" i="3" s="1"/>
  <c r="M2" i="5"/>
  <c r="J10" i="1"/>
  <c r="L10" i="1" s="1"/>
  <c r="J16" i="1"/>
  <c r="L16" i="1" s="1"/>
  <c r="J18" i="1"/>
  <c r="L18" i="1" s="1"/>
  <c r="K15" i="3"/>
  <c r="M15" i="3" s="1"/>
  <c r="K22" i="3"/>
  <c r="M22" i="3" s="1"/>
</calcChain>
</file>

<file path=xl/sharedStrings.xml><?xml version="1.0" encoding="utf-8"?>
<sst xmlns="http://schemas.openxmlformats.org/spreadsheetml/2006/main" count="560" uniqueCount="71">
  <si>
    <t>VMG2 Trimguide</t>
  </si>
  <si>
    <t>Trim knots</t>
  </si>
  <si>
    <t>Trim1 (-5mm)</t>
  </si>
  <si>
    <t>Open the connection of the topline to LCL</t>
  </si>
  <si>
    <t>trim 2</t>
  </si>
  <si>
    <t>8mm-12mm</t>
  </si>
  <si>
    <t>take one side of the Loop and wrap it around the LCL</t>
  </si>
  <si>
    <t>trim 3</t>
  </si>
  <si>
    <t>13mm-16mm</t>
  </si>
  <si>
    <t>Tighten the knot</t>
  </si>
  <si>
    <t>trim 4</t>
  </si>
  <si>
    <t>17mm-22mm</t>
  </si>
  <si>
    <t>trim 5</t>
  </si>
  <si>
    <t>23mm-27mm</t>
  </si>
  <si>
    <t>trim 6</t>
  </si>
  <si>
    <t>28mm-33mm</t>
  </si>
  <si>
    <t>trim 7</t>
  </si>
  <si>
    <t>34mm-40mm</t>
  </si>
  <si>
    <t>trim 8</t>
  </si>
  <si>
    <t>41mm-45mm</t>
  </si>
  <si>
    <t>Trim2 (-10mm)</t>
  </si>
  <si>
    <t>wrap the loop around the LCL with the loop-eye inside</t>
  </si>
  <si>
    <t>Trim3 (-13mm)</t>
  </si>
  <si>
    <t xml:space="preserve">Keep the original connection </t>
  </si>
  <si>
    <t>create a loop with the line and wrap it around the LCL</t>
  </si>
  <si>
    <t>Trim4 (-17mm)</t>
  </si>
  <si>
    <t>Perform trim 1 and add Trim 3</t>
  </si>
  <si>
    <t>Trim5 (-25mm)</t>
  </si>
  <si>
    <t>Perform trim 2 and add Trim 3</t>
  </si>
  <si>
    <t>Trim6 (-28mm)</t>
  </si>
  <si>
    <t>Perform trim 3 and add Trim 3</t>
  </si>
  <si>
    <t>Trim7 (-38mm)</t>
  </si>
  <si>
    <r>
      <t>Perform trim 1 and add</t>
    </r>
    <r>
      <rPr>
        <b/>
        <sz val="11"/>
        <color theme="1"/>
        <rFont val="Calibri"/>
        <family val="2"/>
        <scheme val="minor"/>
      </rPr>
      <t xml:space="preserve"> 2x</t>
    </r>
    <r>
      <rPr>
        <sz val="11"/>
        <color theme="1"/>
        <rFont val="Calibri"/>
        <family val="2"/>
        <scheme val="minor"/>
      </rPr>
      <t xml:space="preserve"> Trim 3</t>
    </r>
  </si>
  <si>
    <t>Trim7 (-42mm)</t>
  </si>
  <si>
    <r>
      <t>Perform trim 2 and add</t>
    </r>
    <r>
      <rPr>
        <b/>
        <sz val="11"/>
        <color theme="1"/>
        <rFont val="Calibri"/>
        <family val="2"/>
        <scheme val="minor"/>
      </rPr>
      <t xml:space="preserve"> 2x</t>
    </r>
    <r>
      <rPr>
        <sz val="11"/>
        <color theme="1"/>
        <rFont val="Calibri"/>
        <family val="2"/>
        <scheme val="minor"/>
      </rPr>
      <t xml:space="preserve"> Trim 3</t>
    </r>
  </si>
  <si>
    <r>
      <t xml:space="preserve">Measure lines with a load of </t>
    </r>
    <r>
      <rPr>
        <b/>
        <sz val="16"/>
        <color theme="1"/>
        <rFont val="Calibri"/>
        <family val="2"/>
        <scheme val="minor"/>
      </rPr>
      <t>5kg.</t>
    </r>
  </si>
  <si>
    <t>Measurements taken from flying line attachment point to canopy (including mixer and attachmentpoints on canopy)</t>
  </si>
  <si>
    <t>Barsetup</t>
  </si>
  <si>
    <t>(negative value means to shorten the backlines)</t>
  </si>
  <si>
    <t>reference</t>
  </si>
  <si>
    <t>L</t>
  </si>
  <si>
    <t>R</t>
  </si>
  <si>
    <t>Dif. L/ref.</t>
  </si>
  <si>
    <t>Dif. R/ref.</t>
  </si>
  <si>
    <t>Dif. L/R</t>
  </si>
  <si>
    <t>exact trim L</t>
  </si>
  <si>
    <t>exact trim R</t>
  </si>
  <si>
    <t>Trimknot LEFT</t>
  </si>
  <si>
    <t>Trimknot RIGHT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</si>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</sst>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0" fillId="3" borderId="1" xfId="0" applyFill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1" fillId="2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wrapText="1"/>
    </xf>
    <xf numFmtId="0" fontId="5" fillId="0" borderId="9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24" xfId="0" applyBorder="1" applyProtection="1">
      <protection locked="0"/>
    </xf>
    <xf numFmtId="0" fontId="1" fillId="3" borderId="0" xfId="0" applyFont="1" applyFill="1"/>
    <xf numFmtId="0" fontId="9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</cellXfs>
  <cellStyles count="1">
    <cellStyle name="Standard" xfId="0" builtinId="0"/>
  </cellStyles>
  <dxfs count="36">
    <dxf>
      <font>
        <color rgb="FF9C0006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92D050"/>
        </patternFill>
      </fill>
    </dxf>
    <dxf>
      <font>
        <color rgb="FF9C0006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92D050"/>
        </patternFill>
      </fill>
    </dxf>
    <dxf>
      <font>
        <color rgb="FF9C0006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92D050"/>
        </patternFill>
      </fill>
    </dxf>
    <dxf>
      <font>
        <color rgb="FF9C0006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92D050"/>
        </patternFill>
      </fill>
    </dxf>
    <dxf>
      <font>
        <color rgb="FF9C0006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92D050"/>
        </patternFill>
      </fill>
    </dxf>
    <dxf>
      <font>
        <color rgb="FF9C0006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92D050"/>
        </patternFill>
      </fill>
    </dxf>
    <dxf>
      <font>
        <color rgb="FF9C0006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92D050"/>
        </patternFill>
      </fill>
    </dxf>
    <dxf>
      <font>
        <color rgb="FF9C0006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200948</xdr:colOff>
      <xdr:row>3</xdr:row>
      <xdr:rowOff>144684</xdr:rowOff>
    </xdr:from>
    <xdr:to>
      <xdr:col>9</xdr:col>
      <xdr:colOff>721179</xdr:colOff>
      <xdr:row>15</xdr:row>
      <xdr:rowOff>47478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715E0A2-08DA-8541-8A5B-141EF36D8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48" y="714404"/>
          <a:ext cx="9455512" cy="2181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21773</xdr:colOff>
      <xdr:row>4</xdr:row>
      <xdr:rowOff>5568</xdr:rowOff>
    </xdr:from>
    <xdr:to>
      <xdr:col>5</xdr:col>
      <xdr:colOff>677736</xdr:colOff>
      <xdr:row>9</xdr:row>
      <xdr:rowOff>160020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685C96E-DF82-4F0E-A946-E563D7D28C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62" t="44470" r="40786" b="21818"/>
        <a:stretch/>
      </xdr:blipFill>
      <xdr:spPr>
        <a:xfrm rot="16200000">
          <a:off x="3381489" y="554912"/>
          <a:ext cx="1068852" cy="1448443"/>
        </a:xfrm>
        <a:prstGeom prst="rect">
          <a:avLst/>
        </a:prstGeom>
      </xdr:spPr>
    </xdr:pic>
    <xdr:clientData/>
  </xdr:twoCellAnchor>
  <xdr:twoCellAnchor editAs="oneCell">
    <xdr:from>
      <xdr:col>6</xdr:col>
      <xdr:colOff>43544</xdr:colOff>
      <xdr:row>4</xdr:row>
      <xdr:rowOff>9798</xdr:rowOff>
    </xdr:from>
    <xdr:to>
      <xdr:col>8</xdr:col>
      <xdr:colOff>45944</xdr:colOff>
      <xdr:row>9</xdr:row>
      <xdr:rowOff>160020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019A8C4-E36E-4AE5-B1C3-FCCEE9050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59" t="34013" r="22987" b="11867"/>
        <a:stretch/>
      </xdr:blipFill>
      <xdr:spPr>
        <a:xfrm rot="16200000">
          <a:off x="5059793" y="487569"/>
          <a:ext cx="1064622" cy="1587360"/>
        </a:xfrm>
        <a:prstGeom prst="rect">
          <a:avLst/>
        </a:prstGeom>
      </xdr:spPr>
    </xdr:pic>
    <xdr:clientData/>
  </xdr:twoCellAnchor>
  <xdr:twoCellAnchor editAs="oneCell">
    <xdr:from>
      <xdr:col>8</xdr:col>
      <xdr:colOff>256363</xdr:colOff>
      <xdr:row>4</xdr:row>
      <xdr:rowOff>1633</xdr:rowOff>
    </xdr:from>
    <xdr:to>
      <xdr:col>10</xdr:col>
      <xdr:colOff>367246</xdr:colOff>
      <xdr:row>9</xdr:row>
      <xdr:rowOff>160018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FDE3C18-4E91-48B0-B0F7-BFBBE48CB1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79" t="22299" r="21294" b="6369"/>
        <a:stretch/>
      </xdr:blipFill>
      <xdr:spPr>
        <a:xfrm rot="16200000">
          <a:off x="6907732" y="429244"/>
          <a:ext cx="1072785" cy="1695843"/>
        </a:xfrm>
        <a:prstGeom prst="rect">
          <a:avLst/>
        </a:prstGeom>
      </xdr:spPr>
    </xdr:pic>
    <xdr:clientData/>
  </xdr:twoCellAnchor>
  <xdr:twoCellAnchor editAs="oneCell">
    <xdr:from>
      <xdr:col>4</xdr:col>
      <xdr:colOff>14694</xdr:colOff>
      <xdr:row>13</xdr:row>
      <xdr:rowOff>7076</xdr:rowOff>
    </xdr:from>
    <xdr:to>
      <xdr:col>5</xdr:col>
      <xdr:colOff>718236</xdr:colOff>
      <xdr:row>18</xdr:row>
      <xdr:rowOff>161106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149ADF8-3347-42BD-BCDF-FD5EB0B1BE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3" t="23931" r="33521" b="26883"/>
        <a:stretch/>
      </xdr:blipFill>
      <xdr:spPr>
        <a:xfrm rot="5400000">
          <a:off x="3362485" y="2359045"/>
          <a:ext cx="1067344" cy="1484045"/>
        </a:xfrm>
        <a:prstGeom prst="rect">
          <a:avLst/>
        </a:prstGeom>
      </xdr:spPr>
    </xdr:pic>
    <xdr:clientData/>
  </xdr:twoCellAnchor>
  <xdr:twoCellAnchor editAs="oneCell">
    <xdr:from>
      <xdr:col>6</xdr:col>
      <xdr:colOff>69669</xdr:colOff>
      <xdr:row>13</xdr:row>
      <xdr:rowOff>13065</xdr:rowOff>
    </xdr:from>
    <xdr:to>
      <xdr:col>8</xdr:col>
      <xdr:colOff>83758</xdr:colOff>
      <xdr:row>18</xdr:row>
      <xdr:rowOff>161107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B95527CA-2E74-46E3-981C-F574261A00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07" t="30882" r="22818" b="16561"/>
        <a:stretch/>
      </xdr:blipFill>
      <xdr:spPr>
        <a:xfrm rot="5400000">
          <a:off x="5044412" y="2307802"/>
          <a:ext cx="1061356" cy="1592521"/>
        </a:xfrm>
        <a:prstGeom prst="rect">
          <a:avLst/>
        </a:prstGeom>
      </xdr:spPr>
    </xdr:pic>
    <xdr:clientData/>
  </xdr:twoCellAnchor>
  <xdr:twoCellAnchor editAs="oneCell">
    <xdr:from>
      <xdr:col>8</xdr:col>
      <xdr:colOff>256906</xdr:colOff>
      <xdr:row>13</xdr:row>
      <xdr:rowOff>7620</xdr:rowOff>
    </xdr:from>
    <xdr:to>
      <xdr:col>10</xdr:col>
      <xdr:colOff>313599</xdr:colOff>
      <xdr:row>18</xdr:row>
      <xdr:rowOff>162194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2B909326-D731-49AE-A546-47C6DEC0C0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07" t="28338" r="31930" b="20022"/>
        <a:stretch/>
      </xdr:blipFill>
      <xdr:spPr>
        <a:xfrm rot="16200000">
          <a:off x="6811240" y="2292486"/>
          <a:ext cx="1074420" cy="1625327"/>
        </a:xfrm>
        <a:prstGeom prst="rect">
          <a:avLst/>
        </a:prstGeom>
      </xdr:spPr>
    </xdr:pic>
    <xdr:clientData/>
  </xdr:twoCellAnchor>
  <xdr:twoCellAnchor editAs="oneCell">
    <xdr:from>
      <xdr:col>4</xdr:col>
      <xdr:colOff>31522</xdr:colOff>
      <xdr:row>22</xdr:row>
      <xdr:rowOff>5493</xdr:rowOff>
    </xdr:from>
    <xdr:to>
      <xdr:col>5</xdr:col>
      <xdr:colOff>633549</xdr:colOff>
      <xdr:row>27</xdr:row>
      <xdr:rowOff>143801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DE0F7DB-92E8-4856-AA54-220F13B081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7" t="28286" r="36763" b="18127"/>
        <a:stretch/>
      </xdr:blipFill>
      <xdr:spPr>
        <a:xfrm rot="16200000">
          <a:off x="3372342" y="3888433"/>
          <a:ext cx="1052708" cy="1394507"/>
        </a:xfrm>
        <a:prstGeom prst="rect">
          <a:avLst/>
        </a:prstGeom>
      </xdr:spPr>
    </xdr:pic>
    <xdr:clientData/>
  </xdr:twoCellAnchor>
  <xdr:twoCellAnchor editAs="oneCell">
    <xdr:from>
      <xdr:col>6</xdr:col>
      <xdr:colOff>83823</xdr:colOff>
      <xdr:row>22</xdr:row>
      <xdr:rowOff>2180</xdr:rowOff>
    </xdr:from>
    <xdr:to>
      <xdr:col>7</xdr:col>
      <xdr:colOff>736961</xdr:colOff>
      <xdr:row>27</xdr:row>
      <xdr:rowOff>138279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11C6984C-AF27-4464-ADDD-780B1946D7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04" t="47289" r="26483" b="376"/>
        <a:stretch/>
      </xdr:blipFill>
      <xdr:spPr>
        <a:xfrm rot="5400000">
          <a:off x="5036262" y="3866081"/>
          <a:ext cx="1050499" cy="1445618"/>
        </a:xfrm>
        <a:prstGeom prst="rect">
          <a:avLst/>
        </a:prstGeom>
      </xdr:spPr>
    </xdr:pic>
    <xdr:clientData/>
  </xdr:twoCellAnchor>
  <xdr:twoCellAnchor editAs="oneCell">
    <xdr:from>
      <xdr:col>8</xdr:col>
      <xdr:colOff>282485</xdr:colOff>
      <xdr:row>22</xdr:row>
      <xdr:rowOff>541</xdr:rowOff>
    </xdr:from>
    <xdr:to>
      <xdr:col>10</xdr:col>
      <xdr:colOff>312421</xdr:colOff>
      <xdr:row>27</xdr:row>
      <xdr:rowOff>124998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B78F6922-02E0-4933-A931-00F824F81B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55" t="19593" r="37284" b="18870"/>
        <a:stretch/>
      </xdr:blipFill>
      <xdr:spPr>
        <a:xfrm rot="16200000">
          <a:off x="6910344" y="3773982"/>
          <a:ext cx="1038857" cy="1614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27B2-7483-4A3B-8924-E977FA87F94D}">
  <dimension ref="A1"/>
  <sheetViews>
    <sheetView tabSelected="1" zoomScale="107" zoomScaleNormal="130" workbookViewId="0">
      <selection activeCell="B27" sqref="B27"/>
    </sheetView>
  </sheetViews>
  <sheetFormatPr baseColWidth="10" defaultColWidth="11.42578125" defaultRowHeight="15" x14ac:dyDescent="0.25"/>
  <cols>
    <col min="1" max="1" width="30.28515625" customWidth="1"/>
  </cols>
  <sheetData>
    <row r="1" spans="1:1" x14ac:dyDescent="0.25">
      <c r="A1" s="47" t="s">
        <v>0</v>
      </c>
    </row>
  </sheetData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11A10-7878-45A8-8984-AA5E8496B7A8}">
  <dimension ref="A1:M27"/>
  <sheetViews>
    <sheetView workbookViewId="0">
      <selection activeCell="D24" sqref="D24"/>
    </sheetView>
  </sheetViews>
  <sheetFormatPr baseColWidth="10" defaultColWidth="11.42578125" defaultRowHeight="15" x14ac:dyDescent="0.25"/>
  <cols>
    <col min="9" max="9" width="3.85546875" bestFit="1" customWidth="1"/>
    <col min="10" max="11" width="0" hidden="1" customWidth="1"/>
    <col min="12" max="12" width="15.85546875" bestFit="1" customWidth="1"/>
    <col min="13" max="13" width="17.85546875" bestFit="1" customWidth="1"/>
  </cols>
  <sheetData>
    <row r="1" spans="1:13" ht="21.75" thickBot="1" x14ac:dyDescent="0.4">
      <c r="A1" s="49" t="s">
        <v>35</v>
      </c>
      <c r="B1" s="50"/>
      <c r="C1" s="50"/>
      <c r="D1" s="50"/>
      <c r="E1" s="51"/>
      <c r="F1" s="1"/>
      <c r="G1" s="1"/>
      <c r="H1" s="1"/>
      <c r="I1" s="1"/>
      <c r="J1" s="1"/>
      <c r="K1" s="1"/>
      <c r="L1" s="1"/>
      <c r="M1" s="1"/>
    </row>
    <row r="2" spans="1:13" ht="33.950000000000003" customHeight="1" thickBot="1" x14ac:dyDescent="0.3">
      <c r="A2" s="54" t="s">
        <v>36</v>
      </c>
      <c r="B2" s="55"/>
      <c r="C2" s="55"/>
      <c r="D2" s="55"/>
      <c r="E2" s="55"/>
      <c r="F2" s="55"/>
      <c r="G2" s="56"/>
      <c r="H2" s="29"/>
      <c r="I2" s="52" t="s">
        <v>37</v>
      </c>
      <c r="J2" s="53"/>
      <c r="K2" s="53"/>
      <c r="L2" s="53"/>
      <c r="M2" s="30">
        <f>(MIN(E6:F16)-MIN(E17:F27))*2</f>
        <v>-204</v>
      </c>
    </row>
    <row r="3" spans="1:13" ht="36.6" customHeight="1" thickBot="1" x14ac:dyDescent="0.35">
      <c r="A3" s="1"/>
      <c r="B3" s="1"/>
      <c r="C3" s="1"/>
      <c r="D3" s="1"/>
      <c r="E3" s="1"/>
      <c r="F3" s="1"/>
      <c r="G3" s="1"/>
      <c r="H3" s="1"/>
      <c r="I3" s="57" t="s">
        <v>38</v>
      </c>
      <c r="J3" s="58"/>
      <c r="K3" s="58"/>
      <c r="L3" s="58"/>
      <c r="M3" s="59"/>
    </row>
    <row r="4" spans="1:13" ht="19.5" thickBot="1" x14ac:dyDescent="0.35">
      <c r="A4" s="9"/>
      <c r="B4" s="10" t="s">
        <v>39</v>
      </c>
      <c r="C4" s="10" t="s">
        <v>40</v>
      </c>
      <c r="D4" s="10" t="s">
        <v>41</v>
      </c>
      <c r="E4" s="10" t="s">
        <v>42</v>
      </c>
      <c r="F4" s="10" t="s">
        <v>43</v>
      </c>
      <c r="G4" s="11" t="s">
        <v>44</v>
      </c>
      <c r="H4" s="1"/>
      <c r="I4" s="1"/>
      <c r="J4" s="1"/>
      <c r="K4" s="1"/>
      <c r="L4" s="1"/>
      <c r="M4" s="1"/>
    </row>
    <row r="5" spans="1:13" ht="19.5" thickBot="1" x14ac:dyDescent="0.35">
      <c r="A5" s="18"/>
      <c r="B5" s="2"/>
      <c r="C5" s="3"/>
      <c r="D5" s="3"/>
      <c r="E5" s="3"/>
      <c r="F5" s="3"/>
      <c r="G5" s="19"/>
      <c r="H5" s="1"/>
      <c r="I5" s="28"/>
      <c r="J5" s="10" t="s">
        <v>45</v>
      </c>
      <c r="K5" s="10" t="s">
        <v>46</v>
      </c>
      <c r="L5" s="10" t="s">
        <v>47</v>
      </c>
      <c r="M5" s="11" t="s">
        <v>48</v>
      </c>
    </row>
    <row r="6" spans="1:13" x14ac:dyDescent="0.25">
      <c r="A6" s="25" t="s">
        <v>49</v>
      </c>
      <c r="B6" s="4">
        <v>8543</v>
      </c>
      <c r="C6" s="43"/>
      <c r="D6" s="43"/>
      <c r="E6" s="8">
        <f t="shared" ref="E6:E27" si="0">C6-$B6</f>
        <v>-8543</v>
      </c>
      <c r="F6" s="8">
        <f t="shared" ref="F6:F27" si="1">D6-$B6</f>
        <v>-8543</v>
      </c>
      <c r="G6" s="12">
        <f>D6-C6</f>
        <v>0</v>
      </c>
      <c r="H6" s="5"/>
      <c r="I6" s="31" t="s">
        <v>49</v>
      </c>
      <c r="J6" s="23">
        <f>E6-MIN($E$6:$F$16)</f>
        <v>0</v>
      </c>
      <c r="K6" s="8">
        <f>F6-MIN($E$6:$F$16)</f>
        <v>0</v>
      </c>
      <c r="L6" s="8">
        <f t="shared" ref="L6:L27" si="2">IF(AND(J6&gt;=41,J6&lt;=45),8,IF(AND(J6&gt;=34,J6&lt;=40),7,IF(AND(J6&gt;=28,J6&lt;=33),6,IF(AND(J6&gt;=23,J6&lt;=27),5,IF(AND(J6&gt;=17,J6&lt;=22),4,IF(AND(J6&gt;=13,J6&lt;=16),3,IF(AND(J6&gt;=8,J6&lt;=12),2,(IF(AND(J6&gt;=3,J6&lt;=7),1,0)))))))))</f>
        <v>0</v>
      </c>
      <c r="M6" s="12">
        <f t="shared" ref="M6:M27" si="3">IF(AND(K6&gt;=41,K6&lt;=45),8,IF(AND(K6&gt;=34,K6&lt;=40),7,IF(AND(K6&gt;=28,K6&lt;=33),6,IF(AND(K6&gt;=23,K6&lt;=27),5,IF(AND(K6&gt;=17,K6&lt;=22),4,IF(AND(K6&gt;=13,K6&lt;=16),3,IF(AND(K6&gt;=8,K6&lt;=12),2,(IF(AND(K6&gt;=3,K6&lt;=7),1,0)))))))))</f>
        <v>0</v>
      </c>
    </row>
    <row r="7" spans="1:13" x14ac:dyDescent="0.25">
      <c r="A7" s="25" t="s">
        <v>50</v>
      </c>
      <c r="B7" s="4">
        <v>8294</v>
      </c>
      <c r="C7" s="43"/>
      <c r="D7" s="43"/>
      <c r="E7" s="8">
        <f t="shared" si="0"/>
        <v>-8294</v>
      </c>
      <c r="F7" s="8">
        <f t="shared" si="1"/>
        <v>-8294</v>
      </c>
      <c r="G7" s="12">
        <f t="shared" ref="G7:G27" si="4">D7-C7</f>
        <v>0</v>
      </c>
      <c r="H7" s="5"/>
      <c r="I7" s="32" t="s">
        <v>50</v>
      </c>
      <c r="J7" s="23">
        <f t="shared" ref="J7:K16" si="5">E7-MIN($E$6:$F$16)</f>
        <v>249</v>
      </c>
      <c r="K7" s="8">
        <f t="shared" si="5"/>
        <v>249</v>
      </c>
      <c r="L7" s="8">
        <f t="shared" si="2"/>
        <v>0</v>
      </c>
      <c r="M7" s="12">
        <f t="shared" si="3"/>
        <v>0</v>
      </c>
    </row>
    <row r="8" spans="1:13" x14ac:dyDescent="0.25">
      <c r="A8" s="25" t="s">
        <v>51</v>
      </c>
      <c r="B8" s="4">
        <v>8100</v>
      </c>
      <c r="C8" s="43"/>
      <c r="D8" s="43"/>
      <c r="E8" s="8">
        <f t="shared" si="0"/>
        <v>-8100</v>
      </c>
      <c r="F8" s="8">
        <f t="shared" si="1"/>
        <v>-8100</v>
      </c>
      <c r="G8" s="12">
        <f t="shared" si="4"/>
        <v>0</v>
      </c>
      <c r="H8" s="5"/>
      <c r="I8" s="32" t="s">
        <v>51</v>
      </c>
      <c r="J8" s="23">
        <f t="shared" si="5"/>
        <v>443</v>
      </c>
      <c r="K8" s="8">
        <f t="shared" si="5"/>
        <v>443</v>
      </c>
      <c r="L8" s="8">
        <f t="shared" si="2"/>
        <v>0</v>
      </c>
      <c r="M8" s="12">
        <f t="shared" si="3"/>
        <v>0</v>
      </c>
    </row>
    <row r="9" spans="1:13" x14ac:dyDescent="0.25">
      <c r="A9" s="25" t="s">
        <v>52</v>
      </c>
      <c r="B9" s="4">
        <v>7972</v>
      </c>
      <c r="C9" s="43"/>
      <c r="D9" s="43"/>
      <c r="E9" s="8">
        <f t="shared" si="0"/>
        <v>-7972</v>
      </c>
      <c r="F9" s="8">
        <f t="shared" si="1"/>
        <v>-7972</v>
      </c>
      <c r="G9" s="12">
        <f t="shared" si="4"/>
        <v>0</v>
      </c>
      <c r="H9" s="5"/>
      <c r="I9" s="32" t="s">
        <v>52</v>
      </c>
      <c r="J9" s="23">
        <f t="shared" si="5"/>
        <v>571</v>
      </c>
      <c r="K9" s="8">
        <f t="shared" si="5"/>
        <v>571</v>
      </c>
      <c r="L9" s="8">
        <f t="shared" si="2"/>
        <v>0</v>
      </c>
      <c r="M9" s="12">
        <f t="shared" si="3"/>
        <v>0</v>
      </c>
    </row>
    <row r="10" spans="1:13" x14ac:dyDescent="0.25">
      <c r="A10" s="25" t="s">
        <v>53</v>
      </c>
      <c r="B10" s="4">
        <v>7730</v>
      </c>
      <c r="C10" s="43"/>
      <c r="D10" s="43"/>
      <c r="E10" s="8">
        <f t="shared" si="0"/>
        <v>-7730</v>
      </c>
      <c r="F10" s="8">
        <f t="shared" si="1"/>
        <v>-7730</v>
      </c>
      <c r="G10" s="12">
        <f t="shared" si="4"/>
        <v>0</v>
      </c>
      <c r="H10" s="5"/>
      <c r="I10" s="32" t="s">
        <v>53</v>
      </c>
      <c r="J10" s="23">
        <f t="shared" si="5"/>
        <v>813</v>
      </c>
      <c r="K10" s="8">
        <f t="shared" si="5"/>
        <v>813</v>
      </c>
      <c r="L10" s="8">
        <f t="shared" si="2"/>
        <v>0</v>
      </c>
      <c r="M10" s="12">
        <f t="shared" si="3"/>
        <v>0</v>
      </c>
    </row>
    <row r="11" spans="1:13" x14ac:dyDescent="0.25">
      <c r="A11" s="25" t="s">
        <v>54</v>
      </c>
      <c r="B11" s="4">
        <v>7444</v>
      </c>
      <c r="C11" s="43"/>
      <c r="D11" s="43"/>
      <c r="E11" s="8">
        <f t="shared" si="0"/>
        <v>-7444</v>
      </c>
      <c r="F11" s="8">
        <f t="shared" si="1"/>
        <v>-7444</v>
      </c>
      <c r="G11" s="12">
        <f t="shared" si="4"/>
        <v>0</v>
      </c>
      <c r="H11" s="5"/>
      <c r="I11" s="32" t="s">
        <v>54</v>
      </c>
      <c r="J11" s="23">
        <f t="shared" si="5"/>
        <v>1099</v>
      </c>
      <c r="K11" s="8">
        <f t="shared" si="5"/>
        <v>1099</v>
      </c>
      <c r="L11" s="8">
        <f t="shared" si="2"/>
        <v>0</v>
      </c>
      <c r="M11" s="12">
        <f t="shared" si="3"/>
        <v>0</v>
      </c>
    </row>
    <row r="12" spans="1:13" x14ac:dyDescent="0.25">
      <c r="A12" s="25" t="s">
        <v>55</v>
      </c>
      <c r="B12" s="4">
        <v>7209</v>
      </c>
      <c r="C12" s="43"/>
      <c r="D12" s="43"/>
      <c r="E12" s="8">
        <f t="shared" si="0"/>
        <v>-7209</v>
      </c>
      <c r="F12" s="8">
        <f t="shared" si="1"/>
        <v>-7209</v>
      </c>
      <c r="G12" s="12">
        <f t="shared" si="4"/>
        <v>0</v>
      </c>
      <c r="H12" s="5"/>
      <c r="I12" s="32" t="s">
        <v>55</v>
      </c>
      <c r="J12" s="23">
        <f t="shared" si="5"/>
        <v>1334</v>
      </c>
      <c r="K12" s="8">
        <f t="shared" si="5"/>
        <v>1334</v>
      </c>
      <c r="L12" s="8">
        <f t="shared" si="2"/>
        <v>0</v>
      </c>
      <c r="M12" s="12">
        <f t="shared" si="3"/>
        <v>0</v>
      </c>
    </row>
    <row r="13" spans="1:13" x14ac:dyDescent="0.25">
      <c r="A13" s="25" t="s">
        <v>56</v>
      </c>
      <c r="B13" s="4">
        <v>7054</v>
      </c>
      <c r="C13" s="43"/>
      <c r="D13" s="43"/>
      <c r="E13" s="8">
        <f t="shared" si="0"/>
        <v>-7054</v>
      </c>
      <c r="F13" s="8">
        <f t="shared" si="1"/>
        <v>-7054</v>
      </c>
      <c r="G13" s="12">
        <f t="shared" si="4"/>
        <v>0</v>
      </c>
      <c r="H13" s="5"/>
      <c r="I13" s="32" t="s">
        <v>56</v>
      </c>
      <c r="J13" s="23">
        <f t="shared" si="5"/>
        <v>1489</v>
      </c>
      <c r="K13" s="8">
        <f t="shared" si="5"/>
        <v>1489</v>
      </c>
      <c r="L13" s="8">
        <f t="shared" si="2"/>
        <v>0</v>
      </c>
      <c r="M13" s="12">
        <f t="shared" si="3"/>
        <v>0</v>
      </c>
    </row>
    <row r="14" spans="1:13" x14ac:dyDescent="0.25">
      <c r="A14" s="25" t="s">
        <v>57</v>
      </c>
      <c r="B14" s="4">
        <v>6735</v>
      </c>
      <c r="C14" s="43"/>
      <c r="D14" s="43"/>
      <c r="E14" s="8">
        <f t="shared" si="0"/>
        <v>-6735</v>
      </c>
      <c r="F14" s="8">
        <f t="shared" si="1"/>
        <v>-6735</v>
      </c>
      <c r="G14" s="12">
        <f t="shared" si="4"/>
        <v>0</v>
      </c>
      <c r="H14" s="5"/>
      <c r="I14" s="32" t="s">
        <v>57</v>
      </c>
      <c r="J14" s="23">
        <f t="shared" si="5"/>
        <v>1808</v>
      </c>
      <c r="K14" s="8">
        <f t="shared" si="5"/>
        <v>1808</v>
      </c>
      <c r="L14" s="8">
        <f t="shared" si="2"/>
        <v>0</v>
      </c>
      <c r="M14" s="12">
        <f t="shared" si="3"/>
        <v>0</v>
      </c>
    </row>
    <row r="15" spans="1:13" x14ac:dyDescent="0.25">
      <c r="A15" s="25" t="s">
        <v>58</v>
      </c>
      <c r="B15" s="4">
        <v>6515</v>
      </c>
      <c r="C15" s="43"/>
      <c r="D15" s="43"/>
      <c r="E15" s="8">
        <f t="shared" si="0"/>
        <v>-6515</v>
      </c>
      <c r="F15" s="8">
        <f t="shared" si="1"/>
        <v>-6515</v>
      </c>
      <c r="G15" s="12">
        <f t="shared" si="4"/>
        <v>0</v>
      </c>
      <c r="H15" s="5"/>
      <c r="I15" s="32" t="s">
        <v>58</v>
      </c>
      <c r="J15" s="23">
        <f t="shared" si="5"/>
        <v>2028</v>
      </c>
      <c r="K15" s="8">
        <f t="shared" si="5"/>
        <v>2028</v>
      </c>
      <c r="L15" s="8">
        <f t="shared" si="2"/>
        <v>0</v>
      </c>
      <c r="M15" s="12">
        <f t="shared" si="3"/>
        <v>0</v>
      </c>
    </row>
    <row r="16" spans="1:13" x14ac:dyDescent="0.25">
      <c r="A16" s="25" t="s">
        <v>59</v>
      </c>
      <c r="B16" s="4">
        <v>6442</v>
      </c>
      <c r="C16" s="43"/>
      <c r="D16" s="43"/>
      <c r="E16" s="8">
        <f t="shared" si="0"/>
        <v>-6442</v>
      </c>
      <c r="F16" s="8">
        <f t="shared" si="1"/>
        <v>-6442</v>
      </c>
      <c r="G16" s="12">
        <f t="shared" si="4"/>
        <v>0</v>
      </c>
      <c r="H16" s="5"/>
      <c r="I16" s="32" t="s">
        <v>59</v>
      </c>
      <c r="J16" s="23">
        <f t="shared" si="5"/>
        <v>2101</v>
      </c>
      <c r="K16" s="8">
        <f t="shared" si="5"/>
        <v>2101</v>
      </c>
      <c r="L16" s="8">
        <f t="shared" si="2"/>
        <v>0</v>
      </c>
      <c r="M16" s="12">
        <f t="shared" si="3"/>
        <v>0</v>
      </c>
    </row>
    <row r="17" spans="1:13" x14ac:dyDescent="0.25">
      <c r="A17" s="26" t="s">
        <v>60</v>
      </c>
      <c r="B17" s="6">
        <v>8441</v>
      </c>
      <c r="C17" s="43"/>
      <c r="D17" s="43"/>
      <c r="E17" s="8">
        <f t="shared" si="0"/>
        <v>-8441</v>
      </c>
      <c r="F17" s="8">
        <f t="shared" si="1"/>
        <v>-8441</v>
      </c>
      <c r="G17" s="12">
        <f t="shared" si="4"/>
        <v>0</v>
      </c>
      <c r="H17" s="5"/>
      <c r="I17" s="32" t="s">
        <v>60</v>
      </c>
      <c r="J17" s="23">
        <f>E17-MIN($E$17:$F$27)</f>
        <v>0</v>
      </c>
      <c r="K17" s="8">
        <f>F17-MIN($E$17:$F$27)</f>
        <v>0</v>
      </c>
      <c r="L17" s="8">
        <f t="shared" si="2"/>
        <v>0</v>
      </c>
      <c r="M17" s="12">
        <f t="shared" si="3"/>
        <v>0</v>
      </c>
    </row>
    <row r="18" spans="1:13" x14ac:dyDescent="0.25">
      <c r="A18" s="26" t="s">
        <v>61</v>
      </c>
      <c r="B18" s="6">
        <v>8194</v>
      </c>
      <c r="C18" s="43"/>
      <c r="D18" s="43"/>
      <c r="E18" s="8">
        <f t="shared" si="0"/>
        <v>-8194</v>
      </c>
      <c r="F18" s="8">
        <f t="shared" si="1"/>
        <v>-8194</v>
      </c>
      <c r="G18" s="12">
        <f t="shared" si="4"/>
        <v>0</v>
      </c>
      <c r="H18" s="5"/>
      <c r="I18" s="32" t="s">
        <v>61</v>
      </c>
      <c r="J18" s="23">
        <f t="shared" ref="J18:K27" si="6">E18-MIN($E$17:$F$27)</f>
        <v>247</v>
      </c>
      <c r="K18" s="8">
        <f t="shared" si="6"/>
        <v>247</v>
      </c>
      <c r="L18" s="8">
        <f t="shared" si="2"/>
        <v>0</v>
      </c>
      <c r="M18" s="12">
        <f t="shared" si="3"/>
        <v>0</v>
      </c>
    </row>
    <row r="19" spans="1:13" x14ac:dyDescent="0.25">
      <c r="A19" s="26" t="s">
        <v>62</v>
      </c>
      <c r="B19" s="6">
        <v>8003</v>
      </c>
      <c r="C19" s="43"/>
      <c r="D19" s="43"/>
      <c r="E19" s="8">
        <f t="shared" si="0"/>
        <v>-8003</v>
      </c>
      <c r="F19" s="8">
        <f t="shared" si="1"/>
        <v>-8003</v>
      </c>
      <c r="G19" s="12">
        <f t="shared" si="4"/>
        <v>0</v>
      </c>
      <c r="H19" s="5"/>
      <c r="I19" s="32" t="s">
        <v>62</v>
      </c>
      <c r="J19" s="23">
        <f t="shared" si="6"/>
        <v>438</v>
      </c>
      <c r="K19" s="8">
        <f t="shared" si="6"/>
        <v>438</v>
      </c>
      <c r="L19" s="8">
        <f t="shared" si="2"/>
        <v>0</v>
      </c>
      <c r="M19" s="12">
        <f t="shared" si="3"/>
        <v>0</v>
      </c>
    </row>
    <row r="20" spans="1:13" x14ac:dyDescent="0.25">
      <c r="A20" s="26" t="s">
        <v>63</v>
      </c>
      <c r="B20" s="6">
        <v>7876</v>
      </c>
      <c r="C20" s="43"/>
      <c r="D20" s="43"/>
      <c r="E20" s="8">
        <f t="shared" si="0"/>
        <v>-7876</v>
      </c>
      <c r="F20" s="8">
        <f t="shared" si="1"/>
        <v>-7876</v>
      </c>
      <c r="G20" s="12">
        <f t="shared" si="4"/>
        <v>0</v>
      </c>
      <c r="H20" s="5"/>
      <c r="I20" s="32" t="s">
        <v>63</v>
      </c>
      <c r="J20" s="23">
        <f t="shared" si="6"/>
        <v>565</v>
      </c>
      <c r="K20" s="8">
        <f t="shared" si="6"/>
        <v>565</v>
      </c>
      <c r="L20" s="8">
        <f t="shared" si="2"/>
        <v>0</v>
      </c>
      <c r="M20" s="12">
        <f t="shared" si="3"/>
        <v>0</v>
      </c>
    </row>
    <row r="21" spans="1:13" x14ac:dyDescent="0.25">
      <c r="A21" s="26" t="s">
        <v>64</v>
      </c>
      <c r="B21" s="6">
        <v>7636</v>
      </c>
      <c r="C21" s="43"/>
      <c r="D21" s="43"/>
      <c r="E21" s="8">
        <f t="shared" si="0"/>
        <v>-7636</v>
      </c>
      <c r="F21" s="8">
        <f t="shared" si="1"/>
        <v>-7636</v>
      </c>
      <c r="G21" s="12">
        <f>D21-C21</f>
        <v>0</v>
      </c>
      <c r="H21" s="5"/>
      <c r="I21" s="32" t="s">
        <v>64</v>
      </c>
      <c r="J21" s="23">
        <f t="shared" si="6"/>
        <v>805</v>
      </c>
      <c r="K21" s="8">
        <f t="shared" si="6"/>
        <v>805</v>
      </c>
      <c r="L21" s="8">
        <f t="shared" si="2"/>
        <v>0</v>
      </c>
      <c r="M21" s="12">
        <f t="shared" si="3"/>
        <v>0</v>
      </c>
    </row>
    <row r="22" spans="1:13" x14ac:dyDescent="0.25">
      <c r="A22" s="26" t="s">
        <v>65</v>
      </c>
      <c r="B22" s="6">
        <v>7353</v>
      </c>
      <c r="C22" s="43"/>
      <c r="D22" s="43"/>
      <c r="E22" s="8">
        <f t="shared" si="0"/>
        <v>-7353</v>
      </c>
      <c r="F22" s="8">
        <f t="shared" si="1"/>
        <v>-7353</v>
      </c>
      <c r="G22" s="12">
        <f>D22-C22</f>
        <v>0</v>
      </c>
      <c r="H22" s="5"/>
      <c r="I22" s="32" t="s">
        <v>65</v>
      </c>
      <c r="J22" s="23">
        <f t="shared" si="6"/>
        <v>1088</v>
      </c>
      <c r="K22" s="8">
        <f t="shared" si="6"/>
        <v>1088</v>
      </c>
      <c r="L22" s="8">
        <f t="shared" si="2"/>
        <v>0</v>
      </c>
      <c r="M22" s="12">
        <f t="shared" si="3"/>
        <v>0</v>
      </c>
    </row>
    <row r="23" spans="1:13" x14ac:dyDescent="0.25">
      <c r="A23" s="26" t="s">
        <v>66</v>
      </c>
      <c r="B23" s="6">
        <v>7123</v>
      </c>
      <c r="C23" s="43"/>
      <c r="D23" s="43"/>
      <c r="E23" s="8">
        <f t="shared" si="0"/>
        <v>-7123</v>
      </c>
      <c r="F23" s="8">
        <f t="shared" si="1"/>
        <v>-7123</v>
      </c>
      <c r="G23" s="12">
        <f t="shared" si="4"/>
        <v>0</v>
      </c>
      <c r="H23" s="5"/>
      <c r="I23" s="32" t="s">
        <v>66</v>
      </c>
      <c r="J23" s="23">
        <f t="shared" si="6"/>
        <v>1318</v>
      </c>
      <c r="K23" s="8">
        <f t="shared" si="6"/>
        <v>1318</v>
      </c>
      <c r="L23" s="8">
        <f t="shared" si="2"/>
        <v>0</v>
      </c>
      <c r="M23" s="12">
        <f t="shared" si="3"/>
        <v>0</v>
      </c>
    </row>
    <row r="24" spans="1:13" x14ac:dyDescent="0.25">
      <c r="A24" s="26" t="s">
        <v>67</v>
      </c>
      <c r="B24" s="6">
        <v>6972</v>
      </c>
      <c r="C24" s="43"/>
      <c r="D24" s="43"/>
      <c r="E24" s="8">
        <f t="shared" si="0"/>
        <v>-6972</v>
      </c>
      <c r="F24" s="8">
        <f t="shared" si="1"/>
        <v>-6972</v>
      </c>
      <c r="G24" s="12">
        <f t="shared" si="4"/>
        <v>0</v>
      </c>
      <c r="H24" s="5"/>
      <c r="I24" s="32" t="s">
        <v>67</v>
      </c>
      <c r="J24" s="23">
        <f t="shared" si="6"/>
        <v>1469</v>
      </c>
      <c r="K24" s="8">
        <f t="shared" si="6"/>
        <v>1469</v>
      </c>
      <c r="L24" s="8">
        <f t="shared" si="2"/>
        <v>0</v>
      </c>
      <c r="M24" s="12">
        <f t="shared" si="3"/>
        <v>0</v>
      </c>
    </row>
    <row r="25" spans="1:13" x14ac:dyDescent="0.25">
      <c r="A25" s="26" t="s">
        <v>68</v>
      </c>
      <c r="B25" s="6">
        <v>6653</v>
      </c>
      <c r="C25" s="43"/>
      <c r="D25" s="43"/>
      <c r="E25" s="8">
        <f t="shared" si="0"/>
        <v>-6653</v>
      </c>
      <c r="F25" s="8">
        <f t="shared" si="1"/>
        <v>-6653</v>
      </c>
      <c r="G25" s="12">
        <f t="shared" si="4"/>
        <v>0</v>
      </c>
      <c r="H25" s="5"/>
      <c r="I25" s="32" t="s">
        <v>68</v>
      </c>
      <c r="J25" s="23">
        <f t="shared" si="6"/>
        <v>1788</v>
      </c>
      <c r="K25" s="8">
        <f t="shared" si="6"/>
        <v>1788</v>
      </c>
      <c r="L25" s="8">
        <f t="shared" si="2"/>
        <v>0</v>
      </c>
      <c r="M25" s="12">
        <f t="shared" si="3"/>
        <v>0</v>
      </c>
    </row>
    <row r="26" spans="1:13" x14ac:dyDescent="0.25">
      <c r="A26" s="26" t="s">
        <v>69</v>
      </c>
      <c r="B26" s="6">
        <v>6472</v>
      </c>
      <c r="C26" s="43"/>
      <c r="D26" s="43"/>
      <c r="E26" s="8">
        <f t="shared" si="0"/>
        <v>-6472</v>
      </c>
      <c r="F26" s="8">
        <f t="shared" si="1"/>
        <v>-6472</v>
      </c>
      <c r="G26" s="12">
        <f t="shared" si="4"/>
        <v>0</v>
      </c>
      <c r="H26" s="5"/>
      <c r="I26" s="32" t="s">
        <v>69</v>
      </c>
      <c r="J26" s="23">
        <f t="shared" si="6"/>
        <v>1969</v>
      </c>
      <c r="K26" s="8">
        <f t="shared" si="6"/>
        <v>1969</v>
      </c>
      <c r="L26" s="8">
        <f t="shared" si="2"/>
        <v>0</v>
      </c>
      <c r="M26" s="12">
        <f t="shared" si="3"/>
        <v>0</v>
      </c>
    </row>
    <row r="27" spans="1:13" ht="15.75" thickBot="1" x14ac:dyDescent="0.3">
      <c r="A27" s="27" t="s">
        <v>70</v>
      </c>
      <c r="B27" s="20">
        <v>6435</v>
      </c>
      <c r="C27" s="44"/>
      <c r="D27" s="44"/>
      <c r="E27" s="13">
        <f t="shared" si="0"/>
        <v>-6435</v>
      </c>
      <c r="F27" s="13">
        <f t="shared" si="1"/>
        <v>-6435</v>
      </c>
      <c r="G27" s="14">
        <f t="shared" si="4"/>
        <v>0</v>
      </c>
      <c r="H27" s="5"/>
      <c r="I27" s="33" t="s">
        <v>70</v>
      </c>
      <c r="J27" s="24">
        <f t="shared" si="6"/>
        <v>2006</v>
      </c>
      <c r="K27" s="13">
        <f t="shared" si="6"/>
        <v>2006</v>
      </c>
      <c r="L27" s="13">
        <f t="shared" si="2"/>
        <v>0</v>
      </c>
      <c r="M27" s="14">
        <f t="shared" si="3"/>
        <v>0</v>
      </c>
    </row>
  </sheetData>
  <sheetProtection sheet="1" objects="1" scenarios="1"/>
  <mergeCells count="4">
    <mergeCell ref="A1:E1"/>
    <mergeCell ref="A2:G2"/>
    <mergeCell ref="I2:L2"/>
    <mergeCell ref="I3:M3"/>
  </mergeCells>
  <conditionalFormatting sqref="E6:F27">
    <cfRule type="cellIs" dxfId="7" priority="1" operator="notBetween">
      <formula>-8</formula>
      <formula>8</formula>
    </cfRule>
    <cfRule type="cellIs" dxfId="6" priority="2" operator="between">
      <formula>-8</formula>
      <formula>8</formula>
    </cfRule>
  </conditionalFormatting>
  <conditionalFormatting sqref="G6:G27">
    <cfRule type="cellIs" dxfId="5" priority="4" operator="between">
      <formula>-8</formula>
      <formula>8</formula>
    </cfRule>
  </conditionalFormatting>
  <conditionalFormatting sqref="G6:G27">
    <cfRule type="cellIs" dxfId="4" priority="3" operator="notBetween">
      <formula>-8</formula>
      <formula>8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C17ED-D04C-4638-B8B4-0CADA3E75FF7}">
  <dimension ref="A1:M27"/>
  <sheetViews>
    <sheetView workbookViewId="0">
      <selection activeCell="D15" sqref="D15"/>
    </sheetView>
  </sheetViews>
  <sheetFormatPr baseColWidth="10" defaultColWidth="11.42578125" defaultRowHeight="15" x14ac:dyDescent="0.25"/>
  <cols>
    <col min="9" max="9" width="3.85546875" bestFit="1" customWidth="1"/>
    <col min="10" max="11" width="0" hidden="1" customWidth="1"/>
    <col min="12" max="12" width="15.85546875" bestFit="1" customWidth="1"/>
    <col min="13" max="13" width="17.85546875" bestFit="1" customWidth="1"/>
  </cols>
  <sheetData>
    <row r="1" spans="1:13" ht="21.75" thickBot="1" x14ac:dyDescent="0.4">
      <c r="A1" s="49" t="s">
        <v>35</v>
      </c>
      <c r="B1" s="50"/>
      <c r="C1" s="50"/>
      <c r="D1" s="50"/>
      <c r="E1" s="51"/>
      <c r="F1" s="1"/>
      <c r="G1" s="1"/>
      <c r="H1" s="1"/>
      <c r="I1" s="1"/>
      <c r="J1" s="1"/>
      <c r="K1" s="1"/>
      <c r="L1" s="1"/>
      <c r="M1" s="1"/>
    </row>
    <row r="2" spans="1:13" ht="36" customHeight="1" thickBot="1" x14ac:dyDescent="0.3">
      <c r="A2" s="54" t="s">
        <v>36</v>
      </c>
      <c r="B2" s="55"/>
      <c r="C2" s="55"/>
      <c r="D2" s="55"/>
      <c r="E2" s="55"/>
      <c r="F2" s="55"/>
      <c r="G2" s="56"/>
      <c r="H2" s="29"/>
      <c r="I2" s="52" t="s">
        <v>37</v>
      </c>
      <c r="J2" s="53"/>
      <c r="K2" s="53"/>
      <c r="L2" s="53"/>
      <c r="M2" s="30">
        <f>(MIN(E6:F16)-MIN(E17:F27))*2</f>
        <v>-204</v>
      </c>
    </row>
    <row r="3" spans="1:13" ht="37.700000000000003" customHeight="1" thickBot="1" x14ac:dyDescent="0.35">
      <c r="A3" s="1"/>
      <c r="B3" s="1"/>
      <c r="C3" s="1"/>
      <c r="D3" s="1"/>
      <c r="E3" s="1"/>
      <c r="F3" s="1"/>
      <c r="G3" s="1"/>
      <c r="H3" s="1"/>
      <c r="I3" s="57" t="s">
        <v>38</v>
      </c>
      <c r="J3" s="58"/>
      <c r="K3" s="58"/>
      <c r="L3" s="58"/>
      <c r="M3" s="59"/>
    </row>
    <row r="4" spans="1:13" ht="19.5" thickBot="1" x14ac:dyDescent="0.35">
      <c r="A4" s="9"/>
      <c r="B4" s="10" t="s">
        <v>39</v>
      </c>
      <c r="C4" s="10" t="s">
        <v>40</v>
      </c>
      <c r="D4" s="10" t="s">
        <v>41</v>
      </c>
      <c r="E4" s="10" t="s">
        <v>42</v>
      </c>
      <c r="F4" s="10" t="s">
        <v>43</v>
      </c>
      <c r="G4" s="11" t="s">
        <v>44</v>
      </c>
      <c r="H4" s="1"/>
      <c r="I4" s="1"/>
      <c r="J4" s="1"/>
      <c r="K4" s="1"/>
      <c r="L4" s="1"/>
      <c r="M4" s="1"/>
    </row>
    <row r="5" spans="1:13" ht="19.5" thickBot="1" x14ac:dyDescent="0.35">
      <c r="A5" s="18"/>
      <c r="B5" s="2"/>
      <c r="C5" s="3"/>
      <c r="D5" s="3"/>
      <c r="E5" s="3"/>
      <c r="F5" s="3"/>
      <c r="G5" s="19"/>
      <c r="H5" s="1"/>
      <c r="I5" s="28"/>
      <c r="J5" s="10" t="s">
        <v>45</v>
      </c>
      <c r="K5" s="10" t="s">
        <v>46</v>
      </c>
      <c r="L5" s="10" t="s">
        <v>47</v>
      </c>
      <c r="M5" s="11" t="s">
        <v>48</v>
      </c>
    </row>
    <row r="6" spans="1:13" x14ac:dyDescent="0.25">
      <c r="A6" s="25" t="s">
        <v>49</v>
      </c>
      <c r="B6" s="4">
        <v>8952</v>
      </c>
      <c r="C6" s="43"/>
      <c r="D6" s="43"/>
      <c r="E6" s="8">
        <f t="shared" ref="E6:E27" si="0">C6-$B6</f>
        <v>-8952</v>
      </c>
      <c r="F6" s="8">
        <f t="shared" ref="F6:F27" si="1">D6-$B6</f>
        <v>-8952</v>
      </c>
      <c r="G6" s="12">
        <f>D6-C6</f>
        <v>0</v>
      </c>
      <c r="H6" s="5"/>
      <c r="I6" s="31" t="s">
        <v>49</v>
      </c>
      <c r="J6" s="23">
        <f>E6-MIN($E$6:$F$16)</f>
        <v>0</v>
      </c>
      <c r="K6" s="8">
        <f>F6-MIN($E$6:$F$16)</f>
        <v>0</v>
      </c>
      <c r="L6" s="8">
        <f t="shared" ref="L6:L27" si="2">IF(AND(J6&gt;=41,J6&lt;=45),8,IF(AND(J6&gt;=34,J6&lt;=40),7,IF(AND(J6&gt;=28,J6&lt;=33),6,IF(AND(J6&gt;=23,J6&lt;=27),5,IF(AND(J6&gt;=17,J6&lt;=22),4,IF(AND(J6&gt;=13,J6&lt;=16),3,IF(AND(J6&gt;=8,J6&lt;=12),2,(IF(AND(J6&gt;=3,J6&lt;=7),1,0)))))))))</f>
        <v>0</v>
      </c>
      <c r="M6" s="12">
        <f t="shared" ref="M6:M27" si="3">IF(AND(K6&gt;=41,K6&lt;=45),8,IF(AND(K6&gt;=34,K6&lt;=40),7,IF(AND(K6&gt;=28,K6&lt;=33),6,IF(AND(K6&gt;=23,K6&lt;=27),5,IF(AND(K6&gt;=17,K6&lt;=22),4,IF(AND(K6&gt;=13,K6&lt;=16),3,IF(AND(K6&gt;=8,K6&lt;=12),2,(IF(AND(K6&gt;=3,K6&lt;=7),1,0)))))))))</f>
        <v>0</v>
      </c>
    </row>
    <row r="7" spans="1:13" x14ac:dyDescent="0.25">
      <c r="A7" s="25" t="s">
        <v>50</v>
      </c>
      <c r="B7" s="4">
        <v>8692</v>
      </c>
      <c r="C7" s="43"/>
      <c r="D7" s="43"/>
      <c r="E7" s="8">
        <f t="shared" si="0"/>
        <v>-8692</v>
      </c>
      <c r="F7" s="8">
        <f t="shared" si="1"/>
        <v>-8692</v>
      </c>
      <c r="G7" s="12">
        <f t="shared" ref="G7:G27" si="4">D7-C7</f>
        <v>0</v>
      </c>
      <c r="H7" s="5"/>
      <c r="I7" s="32" t="s">
        <v>50</v>
      </c>
      <c r="J7" s="23">
        <f t="shared" ref="J7:K16" si="5">E7-MIN($E$6:$F$16)</f>
        <v>260</v>
      </c>
      <c r="K7" s="8">
        <f t="shared" si="5"/>
        <v>260</v>
      </c>
      <c r="L7" s="8">
        <f t="shared" si="2"/>
        <v>0</v>
      </c>
      <c r="M7" s="12">
        <f t="shared" si="3"/>
        <v>0</v>
      </c>
    </row>
    <row r="8" spans="1:13" x14ac:dyDescent="0.25">
      <c r="A8" s="25" t="s">
        <v>51</v>
      </c>
      <c r="B8" s="4">
        <v>8491</v>
      </c>
      <c r="C8" s="43"/>
      <c r="D8" s="43"/>
      <c r="E8" s="8">
        <f t="shared" si="0"/>
        <v>-8491</v>
      </c>
      <c r="F8" s="8">
        <f t="shared" si="1"/>
        <v>-8491</v>
      </c>
      <c r="G8" s="12">
        <f t="shared" si="4"/>
        <v>0</v>
      </c>
      <c r="H8" s="5"/>
      <c r="I8" s="32" t="s">
        <v>51</v>
      </c>
      <c r="J8" s="23">
        <f t="shared" si="5"/>
        <v>461</v>
      </c>
      <c r="K8" s="8">
        <f t="shared" si="5"/>
        <v>461</v>
      </c>
      <c r="L8" s="8">
        <f t="shared" si="2"/>
        <v>0</v>
      </c>
      <c r="M8" s="12">
        <f t="shared" si="3"/>
        <v>0</v>
      </c>
    </row>
    <row r="9" spans="1:13" x14ac:dyDescent="0.25">
      <c r="A9" s="25" t="s">
        <v>52</v>
      </c>
      <c r="B9" s="4">
        <v>8359</v>
      </c>
      <c r="C9" s="43"/>
      <c r="D9" s="43"/>
      <c r="E9" s="8">
        <f t="shared" si="0"/>
        <v>-8359</v>
      </c>
      <c r="F9" s="8">
        <f t="shared" si="1"/>
        <v>-8359</v>
      </c>
      <c r="G9" s="12">
        <f t="shared" si="4"/>
        <v>0</v>
      </c>
      <c r="H9" s="5"/>
      <c r="I9" s="32" t="s">
        <v>52</v>
      </c>
      <c r="J9" s="23">
        <f t="shared" si="5"/>
        <v>593</v>
      </c>
      <c r="K9" s="8">
        <f t="shared" si="5"/>
        <v>593</v>
      </c>
      <c r="L9" s="8">
        <f t="shared" si="2"/>
        <v>0</v>
      </c>
      <c r="M9" s="12">
        <f t="shared" si="3"/>
        <v>0</v>
      </c>
    </row>
    <row r="10" spans="1:13" x14ac:dyDescent="0.25">
      <c r="A10" s="25" t="s">
        <v>53</v>
      </c>
      <c r="B10" s="4">
        <v>8107</v>
      </c>
      <c r="C10" s="43"/>
      <c r="D10" s="43"/>
      <c r="E10" s="8">
        <f t="shared" si="0"/>
        <v>-8107</v>
      </c>
      <c r="F10" s="8">
        <f t="shared" si="1"/>
        <v>-8107</v>
      </c>
      <c r="G10" s="12">
        <f t="shared" si="4"/>
        <v>0</v>
      </c>
      <c r="H10" s="5"/>
      <c r="I10" s="32" t="s">
        <v>53</v>
      </c>
      <c r="J10" s="23">
        <f t="shared" si="5"/>
        <v>845</v>
      </c>
      <c r="K10" s="8">
        <f t="shared" si="5"/>
        <v>845</v>
      </c>
      <c r="L10" s="8">
        <f t="shared" si="2"/>
        <v>0</v>
      </c>
      <c r="M10" s="12">
        <f t="shared" si="3"/>
        <v>0</v>
      </c>
    </row>
    <row r="11" spans="1:13" x14ac:dyDescent="0.25">
      <c r="A11" s="25" t="s">
        <v>54</v>
      </c>
      <c r="B11" s="4">
        <v>7808</v>
      </c>
      <c r="C11" s="43"/>
      <c r="D11" s="43"/>
      <c r="E11" s="8">
        <f t="shared" si="0"/>
        <v>-7808</v>
      </c>
      <c r="F11" s="8">
        <f t="shared" si="1"/>
        <v>-7808</v>
      </c>
      <c r="G11" s="12">
        <f t="shared" si="4"/>
        <v>0</v>
      </c>
      <c r="H11" s="5"/>
      <c r="I11" s="32" t="s">
        <v>54</v>
      </c>
      <c r="J11" s="23">
        <f t="shared" si="5"/>
        <v>1144</v>
      </c>
      <c r="K11" s="8">
        <f t="shared" si="5"/>
        <v>1144</v>
      </c>
      <c r="L11" s="8">
        <f t="shared" si="2"/>
        <v>0</v>
      </c>
      <c r="M11" s="12">
        <f t="shared" si="3"/>
        <v>0</v>
      </c>
    </row>
    <row r="12" spans="1:13" x14ac:dyDescent="0.25">
      <c r="A12" s="25" t="s">
        <v>55</v>
      </c>
      <c r="B12" s="4">
        <v>7563</v>
      </c>
      <c r="C12" s="43"/>
      <c r="D12" s="43"/>
      <c r="E12" s="8">
        <f t="shared" si="0"/>
        <v>-7563</v>
      </c>
      <c r="F12" s="8">
        <f t="shared" si="1"/>
        <v>-7563</v>
      </c>
      <c r="G12" s="12">
        <f t="shared" si="4"/>
        <v>0</v>
      </c>
      <c r="H12" s="5"/>
      <c r="I12" s="32" t="s">
        <v>55</v>
      </c>
      <c r="J12" s="23">
        <f t="shared" si="5"/>
        <v>1389</v>
      </c>
      <c r="K12" s="8">
        <f t="shared" si="5"/>
        <v>1389</v>
      </c>
      <c r="L12" s="8">
        <f t="shared" si="2"/>
        <v>0</v>
      </c>
      <c r="M12" s="12">
        <f t="shared" si="3"/>
        <v>0</v>
      </c>
    </row>
    <row r="13" spans="1:13" x14ac:dyDescent="0.25">
      <c r="A13" s="25" t="s">
        <v>56</v>
      </c>
      <c r="B13" s="4">
        <v>7402</v>
      </c>
      <c r="C13" s="43"/>
      <c r="D13" s="43"/>
      <c r="E13" s="8">
        <f t="shared" si="0"/>
        <v>-7402</v>
      </c>
      <c r="F13" s="8">
        <f t="shared" si="1"/>
        <v>-7402</v>
      </c>
      <c r="G13" s="12">
        <f t="shared" si="4"/>
        <v>0</v>
      </c>
      <c r="H13" s="5"/>
      <c r="I13" s="32" t="s">
        <v>56</v>
      </c>
      <c r="J13" s="23">
        <f t="shared" si="5"/>
        <v>1550</v>
      </c>
      <c r="K13" s="8">
        <f t="shared" si="5"/>
        <v>1550</v>
      </c>
      <c r="L13" s="8">
        <f t="shared" si="2"/>
        <v>0</v>
      </c>
      <c r="M13" s="12">
        <f t="shared" si="3"/>
        <v>0</v>
      </c>
    </row>
    <row r="14" spans="1:13" x14ac:dyDescent="0.25">
      <c r="A14" s="25" t="s">
        <v>57</v>
      </c>
      <c r="B14" s="4">
        <v>7068</v>
      </c>
      <c r="C14" s="43"/>
      <c r="D14" s="43"/>
      <c r="E14" s="8">
        <f t="shared" si="0"/>
        <v>-7068</v>
      </c>
      <c r="F14" s="8">
        <f t="shared" si="1"/>
        <v>-7068</v>
      </c>
      <c r="G14" s="12">
        <f t="shared" si="4"/>
        <v>0</v>
      </c>
      <c r="H14" s="5"/>
      <c r="I14" s="32" t="s">
        <v>57</v>
      </c>
      <c r="J14" s="23">
        <f t="shared" si="5"/>
        <v>1884</v>
      </c>
      <c r="K14" s="8">
        <f t="shared" si="5"/>
        <v>1884</v>
      </c>
      <c r="L14" s="8">
        <f t="shared" si="2"/>
        <v>0</v>
      </c>
      <c r="M14" s="12">
        <f t="shared" si="3"/>
        <v>0</v>
      </c>
    </row>
    <row r="15" spans="1:13" x14ac:dyDescent="0.25">
      <c r="A15" s="25" t="s">
        <v>58</v>
      </c>
      <c r="B15" s="4">
        <v>6838</v>
      </c>
      <c r="C15" s="43"/>
      <c r="D15" s="43"/>
      <c r="E15" s="8">
        <f t="shared" si="0"/>
        <v>-6838</v>
      </c>
      <c r="F15" s="8">
        <f t="shared" si="1"/>
        <v>-6838</v>
      </c>
      <c r="G15" s="12">
        <f t="shared" si="4"/>
        <v>0</v>
      </c>
      <c r="H15" s="5"/>
      <c r="I15" s="32" t="s">
        <v>58</v>
      </c>
      <c r="J15" s="23">
        <f t="shared" si="5"/>
        <v>2114</v>
      </c>
      <c r="K15" s="8">
        <f t="shared" si="5"/>
        <v>2114</v>
      </c>
      <c r="L15" s="8">
        <f t="shared" si="2"/>
        <v>0</v>
      </c>
      <c r="M15" s="12">
        <f t="shared" si="3"/>
        <v>0</v>
      </c>
    </row>
    <row r="16" spans="1:13" x14ac:dyDescent="0.25">
      <c r="A16" s="25" t="s">
        <v>59</v>
      </c>
      <c r="B16" s="4">
        <v>6761</v>
      </c>
      <c r="C16" s="43"/>
      <c r="D16" s="43"/>
      <c r="E16" s="8">
        <f t="shared" si="0"/>
        <v>-6761</v>
      </c>
      <c r="F16" s="8">
        <f t="shared" si="1"/>
        <v>-6761</v>
      </c>
      <c r="G16" s="12">
        <f t="shared" si="4"/>
        <v>0</v>
      </c>
      <c r="H16" s="5"/>
      <c r="I16" s="32" t="s">
        <v>59</v>
      </c>
      <c r="J16" s="23">
        <f t="shared" si="5"/>
        <v>2191</v>
      </c>
      <c r="K16" s="8">
        <f t="shared" si="5"/>
        <v>2191</v>
      </c>
      <c r="L16" s="8">
        <f t="shared" si="2"/>
        <v>0</v>
      </c>
      <c r="M16" s="12">
        <f t="shared" si="3"/>
        <v>0</v>
      </c>
    </row>
    <row r="17" spans="1:13" x14ac:dyDescent="0.25">
      <c r="A17" s="26" t="s">
        <v>60</v>
      </c>
      <c r="B17" s="6">
        <v>8850</v>
      </c>
      <c r="C17" s="43"/>
      <c r="D17" s="43"/>
      <c r="E17" s="8">
        <f t="shared" si="0"/>
        <v>-8850</v>
      </c>
      <c r="F17" s="8">
        <f t="shared" si="1"/>
        <v>-8850</v>
      </c>
      <c r="G17" s="12">
        <f t="shared" si="4"/>
        <v>0</v>
      </c>
      <c r="H17" s="5"/>
      <c r="I17" s="32" t="s">
        <v>60</v>
      </c>
      <c r="J17" s="23">
        <f>E17-MIN($E$17:$F$27)</f>
        <v>0</v>
      </c>
      <c r="K17" s="8">
        <f>F17-MIN($E$17:$F$27)</f>
        <v>0</v>
      </c>
      <c r="L17" s="8">
        <f t="shared" si="2"/>
        <v>0</v>
      </c>
      <c r="M17" s="12">
        <f t="shared" si="3"/>
        <v>0</v>
      </c>
    </row>
    <row r="18" spans="1:13" x14ac:dyDescent="0.25">
      <c r="A18" s="26" t="s">
        <v>61</v>
      </c>
      <c r="B18" s="6">
        <v>8592</v>
      </c>
      <c r="C18" s="43"/>
      <c r="D18" s="43"/>
      <c r="E18" s="8">
        <f t="shared" si="0"/>
        <v>-8592</v>
      </c>
      <c r="F18" s="8">
        <f t="shared" si="1"/>
        <v>-8592</v>
      </c>
      <c r="G18" s="12">
        <f t="shared" si="4"/>
        <v>0</v>
      </c>
      <c r="H18" s="5"/>
      <c r="I18" s="32" t="s">
        <v>61</v>
      </c>
      <c r="J18" s="23">
        <f t="shared" ref="J18:K27" si="6">E18-MIN($E$17:$F$27)</f>
        <v>258</v>
      </c>
      <c r="K18" s="8">
        <f t="shared" si="6"/>
        <v>258</v>
      </c>
      <c r="L18" s="8">
        <f t="shared" si="2"/>
        <v>0</v>
      </c>
      <c r="M18" s="12">
        <f t="shared" si="3"/>
        <v>0</v>
      </c>
    </row>
    <row r="19" spans="1:13" x14ac:dyDescent="0.25">
      <c r="A19" s="26" t="s">
        <v>62</v>
      </c>
      <c r="B19" s="6">
        <v>8394</v>
      </c>
      <c r="C19" s="43"/>
      <c r="D19" s="43"/>
      <c r="E19" s="8">
        <f t="shared" si="0"/>
        <v>-8394</v>
      </c>
      <c r="F19" s="8">
        <f t="shared" si="1"/>
        <v>-8394</v>
      </c>
      <c r="G19" s="12">
        <f t="shared" si="4"/>
        <v>0</v>
      </c>
      <c r="H19" s="5"/>
      <c r="I19" s="32" t="s">
        <v>62</v>
      </c>
      <c r="J19" s="23">
        <f t="shared" si="6"/>
        <v>456</v>
      </c>
      <c r="K19" s="8">
        <f t="shared" si="6"/>
        <v>456</v>
      </c>
      <c r="L19" s="8">
        <f t="shared" si="2"/>
        <v>0</v>
      </c>
      <c r="M19" s="12">
        <f t="shared" si="3"/>
        <v>0</v>
      </c>
    </row>
    <row r="20" spans="1:13" x14ac:dyDescent="0.25">
      <c r="A20" s="26" t="s">
        <v>63</v>
      </c>
      <c r="B20" s="6">
        <v>8263</v>
      </c>
      <c r="C20" s="43"/>
      <c r="D20" s="43"/>
      <c r="E20" s="8">
        <f t="shared" si="0"/>
        <v>-8263</v>
      </c>
      <c r="F20" s="8">
        <f t="shared" si="1"/>
        <v>-8263</v>
      </c>
      <c r="G20" s="12">
        <f t="shared" si="4"/>
        <v>0</v>
      </c>
      <c r="H20" s="5"/>
      <c r="I20" s="32" t="s">
        <v>63</v>
      </c>
      <c r="J20" s="23">
        <f t="shared" si="6"/>
        <v>587</v>
      </c>
      <c r="K20" s="8">
        <f t="shared" si="6"/>
        <v>587</v>
      </c>
      <c r="L20" s="8">
        <f t="shared" si="2"/>
        <v>0</v>
      </c>
      <c r="M20" s="12">
        <f t="shared" si="3"/>
        <v>0</v>
      </c>
    </row>
    <row r="21" spans="1:13" x14ac:dyDescent="0.25">
      <c r="A21" s="26" t="s">
        <v>64</v>
      </c>
      <c r="B21" s="6">
        <v>8013</v>
      </c>
      <c r="C21" s="43"/>
      <c r="D21" s="43"/>
      <c r="E21" s="8">
        <f t="shared" si="0"/>
        <v>-8013</v>
      </c>
      <c r="F21" s="8">
        <f t="shared" si="1"/>
        <v>-8013</v>
      </c>
      <c r="G21" s="12">
        <f>D21-C21</f>
        <v>0</v>
      </c>
      <c r="H21" s="5"/>
      <c r="I21" s="32" t="s">
        <v>64</v>
      </c>
      <c r="J21" s="23">
        <f t="shared" si="6"/>
        <v>837</v>
      </c>
      <c r="K21" s="8">
        <f t="shared" si="6"/>
        <v>837</v>
      </c>
      <c r="L21" s="8">
        <f t="shared" si="2"/>
        <v>0</v>
      </c>
      <c r="M21" s="12">
        <f t="shared" si="3"/>
        <v>0</v>
      </c>
    </row>
    <row r="22" spans="1:13" x14ac:dyDescent="0.25">
      <c r="A22" s="26" t="s">
        <v>65</v>
      </c>
      <c r="B22" s="6">
        <v>7718</v>
      </c>
      <c r="C22" s="43"/>
      <c r="D22" s="43"/>
      <c r="E22" s="8">
        <f t="shared" si="0"/>
        <v>-7718</v>
      </c>
      <c r="F22" s="8">
        <f t="shared" si="1"/>
        <v>-7718</v>
      </c>
      <c r="G22" s="12">
        <f>D22-C22</f>
        <v>0</v>
      </c>
      <c r="H22" s="5"/>
      <c r="I22" s="32" t="s">
        <v>65</v>
      </c>
      <c r="J22" s="23">
        <f t="shared" si="6"/>
        <v>1132</v>
      </c>
      <c r="K22" s="8">
        <f t="shared" si="6"/>
        <v>1132</v>
      </c>
      <c r="L22" s="8">
        <f t="shared" si="2"/>
        <v>0</v>
      </c>
      <c r="M22" s="12">
        <f t="shared" si="3"/>
        <v>0</v>
      </c>
    </row>
    <row r="23" spans="1:13" x14ac:dyDescent="0.25">
      <c r="A23" s="26" t="s">
        <v>66</v>
      </c>
      <c r="B23" s="6">
        <v>7477</v>
      </c>
      <c r="C23" s="43"/>
      <c r="D23" s="43"/>
      <c r="E23" s="8">
        <f t="shared" si="0"/>
        <v>-7477</v>
      </c>
      <c r="F23" s="8">
        <f t="shared" si="1"/>
        <v>-7477</v>
      </c>
      <c r="G23" s="12">
        <f t="shared" si="4"/>
        <v>0</v>
      </c>
      <c r="H23" s="5"/>
      <c r="I23" s="32" t="s">
        <v>66</v>
      </c>
      <c r="J23" s="23">
        <f t="shared" si="6"/>
        <v>1373</v>
      </c>
      <c r="K23" s="8">
        <f t="shared" si="6"/>
        <v>1373</v>
      </c>
      <c r="L23" s="8">
        <f t="shared" si="2"/>
        <v>0</v>
      </c>
      <c r="M23" s="12">
        <f t="shared" si="3"/>
        <v>0</v>
      </c>
    </row>
    <row r="24" spans="1:13" x14ac:dyDescent="0.25">
      <c r="A24" s="26" t="s">
        <v>67</v>
      </c>
      <c r="B24" s="6">
        <v>7321</v>
      </c>
      <c r="C24" s="43"/>
      <c r="D24" s="43"/>
      <c r="E24" s="8">
        <f t="shared" si="0"/>
        <v>-7321</v>
      </c>
      <c r="F24" s="8">
        <f t="shared" si="1"/>
        <v>-7321</v>
      </c>
      <c r="G24" s="12">
        <f t="shared" si="4"/>
        <v>0</v>
      </c>
      <c r="H24" s="5"/>
      <c r="I24" s="32" t="s">
        <v>67</v>
      </c>
      <c r="J24" s="23">
        <f t="shared" si="6"/>
        <v>1529</v>
      </c>
      <c r="K24" s="8">
        <f t="shared" si="6"/>
        <v>1529</v>
      </c>
      <c r="L24" s="8">
        <f t="shared" si="2"/>
        <v>0</v>
      </c>
      <c r="M24" s="12">
        <f t="shared" si="3"/>
        <v>0</v>
      </c>
    </row>
    <row r="25" spans="1:13" x14ac:dyDescent="0.25">
      <c r="A25" s="26" t="s">
        <v>68</v>
      </c>
      <c r="B25" s="6">
        <v>6986</v>
      </c>
      <c r="C25" s="43"/>
      <c r="D25" s="43"/>
      <c r="E25" s="8">
        <f t="shared" si="0"/>
        <v>-6986</v>
      </c>
      <c r="F25" s="8">
        <f t="shared" si="1"/>
        <v>-6986</v>
      </c>
      <c r="G25" s="12">
        <f t="shared" si="4"/>
        <v>0</v>
      </c>
      <c r="H25" s="5"/>
      <c r="I25" s="32" t="s">
        <v>68</v>
      </c>
      <c r="J25" s="23">
        <f t="shared" si="6"/>
        <v>1864</v>
      </c>
      <c r="K25" s="8">
        <f t="shared" si="6"/>
        <v>1864</v>
      </c>
      <c r="L25" s="8">
        <f t="shared" si="2"/>
        <v>0</v>
      </c>
      <c r="M25" s="12">
        <f t="shared" si="3"/>
        <v>0</v>
      </c>
    </row>
    <row r="26" spans="1:13" x14ac:dyDescent="0.25">
      <c r="A26" s="26" t="s">
        <v>69</v>
      </c>
      <c r="B26" s="6">
        <v>6796</v>
      </c>
      <c r="C26" s="43"/>
      <c r="D26" s="43"/>
      <c r="E26" s="8">
        <f t="shared" si="0"/>
        <v>-6796</v>
      </c>
      <c r="F26" s="8">
        <f t="shared" si="1"/>
        <v>-6796</v>
      </c>
      <c r="G26" s="12">
        <f t="shared" si="4"/>
        <v>0</v>
      </c>
      <c r="H26" s="5"/>
      <c r="I26" s="32" t="s">
        <v>69</v>
      </c>
      <c r="J26" s="23">
        <f t="shared" si="6"/>
        <v>2054</v>
      </c>
      <c r="K26" s="8">
        <f t="shared" si="6"/>
        <v>2054</v>
      </c>
      <c r="L26" s="8">
        <f t="shared" si="2"/>
        <v>0</v>
      </c>
      <c r="M26" s="12">
        <f t="shared" si="3"/>
        <v>0</v>
      </c>
    </row>
    <row r="27" spans="1:13" ht="15.75" thickBot="1" x14ac:dyDescent="0.3">
      <c r="A27" s="27" t="s">
        <v>70</v>
      </c>
      <c r="B27" s="20">
        <v>6757</v>
      </c>
      <c r="C27" s="44"/>
      <c r="D27" s="44"/>
      <c r="E27" s="13">
        <f t="shared" si="0"/>
        <v>-6757</v>
      </c>
      <c r="F27" s="13">
        <f t="shared" si="1"/>
        <v>-6757</v>
      </c>
      <c r="G27" s="14">
        <f t="shared" si="4"/>
        <v>0</v>
      </c>
      <c r="H27" s="5"/>
      <c r="I27" s="33" t="s">
        <v>70</v>
      </c>
      <c r="J27" s="24">
        <f t="shared" si="6"/>
        <v>2093</v>
      </c>
      <c r="K27" s="13">
        <f t="shared" si="6"/>
        <v>2093</v>
      </c>
      <c r="L27" s="13">
        <f t="shared" si="2"/>
        <v>0</v>
      </c>
      <c r="M27" s="14">
        <f t="shared" si="3"/>
        <v>0</v>
      </c>
    </row>
  </sheetData>
  <sheetProtection sheet="1" objects="1" scenarios="1"/>
  <mergeCells count="4">
    <mergeCell ref="A1:E1"/>
    <mergeCell ref="A2:G2"/>
    <mergeCell ref="I2:L2"/>
    <mergeCell ref="I3:M3"/>
  </mergeCells>
  <conditionalFormatting sqref="G6:G27">
    <cfRule type="cellIs" dxfId="3" priority="4" operator="between">
      <formula>-8</formula>
      <formula>8</formula>
    </cfRule>
  </conditionalFormatting>
  <conditionalFormatting sqref="G6:G27">
    <cfRule type="cellIs" dxfId="2" priority="3" operator="notBetween">
      <formula>-8</formula>
      <formula>8</formula>
    </cfRule>
  </conditionalFormatting>
  <conditionalFormatting sqref="E6:F27">
    <cfRule type="cellIs" dxfId="1" priority="1" operator="notBetween">
      <formula>-8</formula>
      <formula>8</formula>
    </cfRule>
    <cfRule type="cellIs" dxfId="0" priority="2" operator="between">
      <formula>-8</formula>
      <formula>8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3822-C42E-48D9-865E-25F02B878F06}">
  <dimension ref="A1:Q54"/>
  <sheetViews>
    <sheetView workbookViewId="0">
      <selection activeCell="G34" sqref="G34"/>
    </sheetView>
  </sheetViews>
  <sheetFormatPr baseColWidth="10" defaultColWidth="11.42578125" defaultRowHeight="15" x14ac:dyDescent="0.25"/>
  <cols>
    <col min="13" max="17" width="0" hidden="1" customWidth="1"/>
  </cols>
  <sheetData>
    <row r="1" spans="1:17" x14ac:dyDescent="0.25">
      <c r="A1" s="48" t="s">
        <v>1</v>
      </c>
      <c r="B1" s="48"/>
    </row>
    <row r="2" spans="1:17" x14ac:dyDescent="0.25">
      <c r="A2" s="48"/>
      <c r="B2" s="48"/>
    </row>
    <row r="3" spans="1:17" ht="15.75" thickBot="1" x14ac:dyDescent="0.3"/>
    <row r="4" spans="1:17" x14ac:dyDescent="0.25">
      <c r="A4" s="34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6"/>
    </row>
    <row r="5" spans="1:17" x14ac:dyDescent="0.25">
      <c r="A5" s="37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9"/>
      <c r="M5" s="1" t="s">
        <v>4</v>
      </c>
      <c r="N5" s="1" t="s">
        <v>5</v>
      </c>
      <c r="O5" s="1"/>
      <c r="P5" s="1"/>
      <c r="Q5" s="1">
        <v>10</v>
      </c>
    </row>
    <row r="6" spans="1:17" x14ac:dyDescent="0.25">
      <c r="A6" s="37" t="s">
        <v>6</v>
      </c>
      <c r="B6" s="38"/>
      <c r="C6" s="38"/>
      <c r="D6" s="38"/>
      <c r="E6" s="38"/>
      <c r="F6" s="38"/>
      <c r="G6" s="38"/>
      <c r="H6" s="38"/>
      <c r="I6" s="38"/>
      <c r="J6" s="38"/>
      <c r="K6" s="39"/>
      <c r="M6" s="1" t="s">
        <v>7</v>
      </c>
      <c r="N6" s="1" t="s">
        <v>8</v>
      </c>
      <c r="O6" s="1"/>
      <c r="P6" s="1"/>
      <c r="Q6" s="1">
        <v>13</v>
      </c>
    </row>
    <row r="7" spans="1:17" x14ac:dyDescent="0.25">
      <c r="A7" s="37" t="s">
        <v>9</v>
      </c>
      <c r="B7" s="38"/>
      <c r="C7" s="38"/>
      <c r="D7" s="38"/>
      <c r="E7" s="38"/>
      <c r="F7" s="38"/>
      <c r="G7" s="38"/>
      <c r="H7" s="38"/>
      <c r="I7" s="38"/>
      <c r="J7" s="38"/>
      <c r="K7" s="39"/>
      <c r="M7" s="1" t="s">
        <v>10</v>
      </c>
      <c r="N7" s="1" t="s">
        <v>11</v>
      </c>
      <c r="O7" s="1"/>
      <c r="P7" s="1"/>
      <c r="Q7" s="1">
        <v>17</v>
      </c>
    </row>
    <row r="8" spans="1:17" x14ac:dyDescent="0.25">
      <c r="A8" s="37"/>
      <c r="B8" s="38"/>
      <c r="C8" s="38"/>
      <c r="D8" s="38"/>
      <c r="E8" s="38"/>
      <c r="F8" s="38"/>
      <c r="G8" s="38"/>
      <c r="H8" s="38"/>
      <c r="I8" s="38"/>
      <c r="J8" s="38"/>
      <c r="K8" s="39"/>
      <c r="M8" s="1" t="s">
        <v>12</v>
      </c>
      <c r="N8" s="1" t="s">
        <v>13</v>
      </c>
      <c r="O8" s="1"/>
      <c r="P8" s="1"/>
      <c r="Q8" s="1">
        <v>25</v>
      </c>
    </row>
    <row r="9" spans="1:17" x14ac:dyDescent="0.25">
      <c r="A9" s="37"/>
      <c r="B9" s="38"/>
      <c r="C9" s="38"/>
      <c r="D9" s="38"/>
      <c r="E9" s="38"/>
      <c r="F9" s="38"/>
      <c r="G9" s="38"/>
      <c r="H9" s="38"/>
      <c r="I9" s="38"/>
      <c r="J9" s="38"/>
      <c r="K9" s="39"/>
      <c r="M9" s="1" t="s">
        <v>14</v>
      </c>
      <c r="N9" s="1" t="s">
        <v>15</v>
      </c>
      <c r="O9" s="1"/>
      <c r="P9" s="1"/>
      <c r="Q9" s="1">
        <v>28</v>
      </c>
    </row>
    <row r="10" spans="1:17" ht="15.75" thickBot="1" x14ac:dyDescent="0.3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2"/>
      <c r="M10" s="1" t="s">
        <v>16</v>
      </c>
      <c r="N10" s="1" t="s">
        <v>17</v>
      </c>
      <c r="O10" s="1"/>
      <c r="P10" s="1"/>
      <c r="Q10" s="1">
        <v>38</v>
      </c>
    </row>
    <row r="11" spans="1:1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M11" s="1" t="s">
        <v>18</v>
      </c>
      <c r="N11" s="1" t="s">
        <v>19</v>
      </c>
      <c r="O11" s="1"/>
      <c r="P11" s="1"/>
      <c r="Q11" s="1">
        <v>42</v>
      </c>
    </row>
    <row r="12" spans="1:17" ht="15.75" thickBot="1" x14ac:dyDescent="0.3"/>
    <row r="13" spans="1:17" x14ac:dyDescent="0.25">
      <c r="A13" s="34" t="s">
        <v>20</v>
      </c>
      <c r="B13" s="35"/>
      <c r="C13" s="35"/>
      <c r="D13" s="35"/>
      <c r="E13" s="35"/>
      <c r="F13" s="35"/>
      <c r="G13" s="35"/>
      <c r="H13" s="35"/>
      <c r="I13" s="35"/>
      <c r="J13" s="35"/>
      <c r="K13" s="36"/>
    </row>
    <row r="14" spans="1:17" x14ac:dyDescent="0.25">
      <c r="A14" s="37" t="s">
        <v>3</v>
      </c>
      <c r="B14" s="38"/>
      <c r="C14" s="38"/>
      <c r="D14" s="38"/>
      <c r="E14" s="38"/>
      <c r="F14" s="38"/>
      <c r="G14" s="38"/>
      <c r="H14" s="38"/>
      <c r="I14" s="38"/>
      <c r="J14" s="38"/>
      <c r="K14" s="39"/>
    </row>
    <row r="15" spans="1:17" x14ac:dyDescent="0.25">
      <c r="A15" s="37" t="s">
        <v>21</v>
      </c>
      <c r="B15" s="38"/>
      <c r="C15" s="38"/>
      <c r="D15" s="38"/>
      <c r="E15" s="38"/>
      <c r="F15" s="38"/>
      <c r="G15" s="38"/>
      <c r="H15" s="38"/>
      <c r="I15" s="38"/>
      <c r="J15" s="38"/>
      <c r="K15" s="39"/>
    </row>
    <row r="16" spans="1:17" x14ac:dyDescent="0.25">
      <c r="A16" s="37" t="s">
        <v>9</v>
      </c>
      <c r="B16" s="38"/>
      <c r="C16" s="38"/>
      <c r="D16" s="38"/>
      <c r="E16" s="38"/>
      <c r="F16" s="38"/>
      <c r="G16" s="38"/>
      <c r="H16" s="38"/>
      <c r="I16" s="38"/>
      <c r="J16" s="38"/>
      <c r="K16" s="39"/>
    </row>
    <row r="17" spans="1:11" x14ac:dyDescent="0.25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9"/>
    </row>
    <row r="18" spans="1:11" x14ac:dyDescent="0.25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39"/>
    </row>
    <row r="19" spans="1:11" ht="15.75" thickBot="1" x14ac:dyDescent="0.3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2"/>
    </row>
    <row r="21" spans="1:11" ht="15.75" thickBot="1" x14ac:dyDescent="0.3"/>
    <row r="22" spans="1:11" x14ac:dyDescent="0.25">
      <c r="A22" s="34" t="s">
        <v>22</v>
      </c>
      <c r="B22" s="35"/>
      <c r="C22" s="35"/>
      <c r="D22" s="35"/>
      <c r="E22" s="35"/>
      <c r="F22" s="35"/>
      <c r="G22" s="35"/>
      <c r="H22" s="35"/>
      <c r="I22" s="35"/>
      <c r="J22" s="35"/>
      <c r="K22" s="36"/>
    </row>
    <row r="23" spans="1:11" x14ac:dyDescent="0.25">
      <c r="A23" s="37" t="s">
        <v>23</v>
      </c>
      <c r="B23" s="38"/>
      <c r="C23" s="38"/>
      <c r="D23" s="38"/>
      <c r="E23" s="38"/>
      <c r="F23" s="38"/>
      <c r="G23" s="38"/>
      <c r="H23" s="38"/>
      <c r="I23" s="38"/>
      <c r="J23" s="38"/>
      <c r="K23" s="39"/>
    </row>
    <row r="24" spans="1:11" x14ac:dyDescent="0.25">
      <c r="A24" s="37" t="s">
        <v>24</v>
      </c>
      <c r="B24" s="38"/>
      <c r="C24" s="38"/>
      <c r="D24" s="38"/>
      <c r="E24" s="38"/>
      <c r="F24" s="38"/>
      <c r="G24" s="38"/>
      <c r="H24" s="38"/>
      <c r="I24" s="38"/>
      <c r="J24" s="38"/>
      <c r="K24" s="39"/>
    </row>
    <row r="25" spans="1:11" x14ac:dyDescent="0.25">
      <c r="A25" s="37" t="s">
        <v>9</v>
      </c>
      <c r="B25" s="38"/>
      <c r="C25" s="38"/>
      <c r="D25" s="38"/>
      <c r="E25" s="38"/>
      <c r="F25" s="38"/>
      <c r="G25" s="38"/>
      <c r="H25" s="38"/>
      <c r="I25" s="38"/>
      <c r="J25" s="38"/>
      <c r="K25" s="39"/>
    </row>
    <row r="26" spans="1:11" x14ac:dyDescent="0.25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9"/>
    </row>
    <row r="27" spans="1:11" x14ac:dyDescent="0.25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9"/>
    </row>
    <row r="28" spans="1:11" ht="15.75" thickBot="1" x14ac:dyDescent="0.3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2"/>
    </row>
    <row r="30" spans="1:11" ht="15.75" thickBot="1" x14ac:dyDescent="0.3"/>
    <row r="31" spans="1:11" x14ac:dyDescent="0.25">
      <c r="A31" s="34" t="s">
        <v>25</v>
      </c>
      <c r="B31" s="35"/>
      <c r="C31" s="36"/>
    </row>
    <row r="32" spans="1:11" ht="15.75" thickBot="1" x14ac:dyDescent="0.3">
      <c r="A32" s="40" t="s">
        <v>26</v>
      </c>
      <c r="B32" s="41"/>
      <c r="C32" s="42"/>
    </row>
    <row r="33" spans="1:6" ht="15.75" thickBot="1" x14ac:dyDescent="0.3"/>
    <row r="34" spans="1:6" x14ac:dyDescent="0.25">
      <c r="A34" s="34" t="s">
        <v>27</v>
      </c>
      <c r="B34" s="35"/>
      <c r="C34" s="36"/>
    </row>
    <row r="35" spans="1:6" ht="15.75" thickBot="1" x14ac:dyDescent="0.3">
      <c r="A35" s="40" t="s">
        <v>28</v>
      </c>
      <c r="B35" s="41"/>
      <c r="C35" s="42"/>
    </row>
    <row r="36" spans="1:6" ht="15.75" thickBot="1" x14ac:dyDescent="0.3"/>
    <row r="37" spans="1:6" x14ac:dyDescent="0.25">
      <c r="A37" s="34" t="s">
        <v>29</v>
      </c>
      <c r="B37" s="35"/>
      <c r="C37" s="36"/>
    </row>
    <row r="38" spans="1:6" ht="15.75" thickBot="1" x14ac:dyDescent="0.3">
      <c r="A38" s="40" t="s">
        <v>30</v>
      </c>
      <c r="B38" s="41"/>
      <c r="C38" s="42"/>
    </row>
    <row r="39" spans="1:6" ht="15.75" thickBot="1" x14ac:dyDescent="0.3"/>
    <row r="40" spans="1:6" x14ac:dyDescent="0.25">
      <c r="A40" s="34" t="s">
        <v>31</v>
      </c>
      <c r="B40" s="35"/>
      <c r="C40" s="36"/>
    </row>
    <row r="41" spans="1:6" ht="15.75" thickBot="1" x14ac:dyDescent="0.3">
      <c r="A41" s="40" t="s">
        <v>32</v>
      </c>
      <c r="B41" s="41"/>
      <c r="C41" s="42"/>
    </row>
    <row r="42" spans="1:6" ht="15.75" thickBot="1" x14ac:dyDescent="0.3"/>
    <row r="43" spans="1:6" x14ac:dyDescent="0.25">
      <c r="A43" s="34" t="s">
        <v>33</v>
      </c>
      <c r="B43" s="35"/>
      <c r="C43" s="36"/>
    </row>
    <row r="44" spans="1:6" ht="15.75" thickBot="1" x14ac:dyDescent="0.3">
      <c r="A44" s="40" t="s">
        <v>34</v>
      </c>
      <c r="B44" s="41"/>
      <c r="C44" s="42"/>
    </row>
    <row r="45" spans="1:6" x14ac:dyDescent="0.25">
      <c r="A45" s="1"/>
      <c r="B45" s="1"/>
      <c r="C45" s="1"/>
      <c r="D45" s="1"/>
      <c r="E45" s="1"/>
      <c r="F45" s="1"/>
    </row>
    <row r="54" spans="6:6" x14ac:dyDescent="0.25">
      <c r="F54" s="1"/>
    </row>
  </sheetData>
  <mergeCells count="1">
    <mergeCell ref="A1:B2"/>
  </mergeCells>
  <pageMargins left="0.7" right="0.7" top="0.78740157499999996" bottom="0.78740157499999996" header="0.3" footer="0.3"/>
  <pageSetup paperSize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B62D-11FC-4322-BE07-A1EEA2A17A2A}">
  <dimension ref="A1:M32"/>
  <sheetViews>
    <sheetView zoomScale="130" zoomScaleNormal="130" workbookViewId="0">
      <selection activeCell="C6" sqref="C6"/>
    </sheetView>
  </sheetViews>
  <sheetFormatPr baseColWidth="10" defaultColWidth="11.140625" defaultRowHeight="15" x14ac:dyDescent="0.25"/>
  <cols>
    <col min="1" max="1" width="11.140625" style="1"/>
    <col min="2" max="2" width="14.140625" style="1" bestFit="1" customWidth="1"/>
    <col min="3" max="4" width="11.140625" style="1"/>
    <col min="5" max="5" width="14" style="1" bestFit="1" customWidth="1"/>
    <col min="6" max="6" width="14.28515625" style="1" bestFit="1" customWidth="1"/>
    <col min="7" max="7" width="11.140625" style="1"/>
    <col min="8" max="8" width="23.140625" style="1" customWidth="1"/>
    <col min="9" max="9" width="3.85546875" style="1" bestFit="1" customWidth="1"/>
    <col min="10" max="10" width="13.42578125" style="1" hidden="1" customWidth="1"/>
    <col min="11" max="11" width="13.85546875" style="1" hidden="1" customWidth="1"/>
    <col min="12" max="12" width="16.140625" style="1" bestFit="1" customWidth="1"/>
    <col min="13" max="13" width="18.140625" style="1" bestFit="1" customWidth="1"/>
    <col min="14" max="15" width="11.140625" style="1"/>
    <col min="16" max="16" width="10.85546875" style="1" customWidth="1"/>
    <col min="17" max="16384" width="11.140625" style="1"/>
  </cols>
  <sheetData>
    <row r="1" spans="1:13" ht="21.75" thickBot="1" x14ac:dyDescent="0.4">
      <c r="A1" s="49" t="s">
        <v>35</v>
      </c>
      <c r="B1" s="50"/>
      <c r="C1" s="50"/>
      <c r="D1" s="50"/>
      <c r="E1" s="51"/>
    </row>
    <row r="2" spans="1:13" ht="41.45" customHeight="1" thickBot="1" x14ac:dyDescent="0.3">
      <c r="A2" s="54" t="s">
        <v>36</v>
      </c>
      <c r="B2" s="55"/>
      <c r="C2" s="55"/>
      <c r="D2" s="55"/>
      <c r="E2" s="55"/>
      <c r="F2" s="55"/>
      <c r="G2" s="56"/>
      <c r="H2" s="29"/>
      <c r="I2" s="52" t="s">
        <v>37</v>
      </c>
      <c r="J2" s="53"/>
      <c r="K2" s="53"/>
      <c r="L2" s="53"/>
      <c r="M2" s="30">
        <f>(MIN(E5:F15)-MIN(E16:F26))*2</f>
        <v>-152</v>
      </c>
    </row>
    <row r="3" spans="1:13" ht="37.35" customHeight="1" thickBot="1" x14ac:dyDescent="0.35">
      <c r="I3" s="57" t="s">
        <v>38</v>
      </c>
      <c r="J3" s="58"/>
      <c r="K3" s="58"/>
      <c r="L3" s="58"/>
      <c r="M3" s="59"/>
    </row>
    <row r="4" spans="1:13" ht="19.5" thickBot="1" x14ac:dyDescent="0.35">
      <c r="A4" s="9"/>
      <c r="B4" s="10" t="s">
        <v>39</v>
      </c>
      <c r="C4" s="10" t="s">
        <v>40</v>
      </c>
      <c r="D4" s="10" t="s">
        <v>41</v>
      </c>
      <c r="E4" s="10" t="s">
        <v>42</v>
      </c>
      <c r="F4" s="10" t="s">
        <v>43</v>
      </c>
      <c r="G4" s="11" t="s">
        <v>44</v>
      </c>
    </row>
    <row r="5" spans="1:13" ht="19.5" thickBot="1" x14ac:dyDescent="0.35">
      <c r="A5" s="18"/>
      <c r="B5" s="2"/>
      <c r="C5" s="3"/>
      <c r="D5" s="3"/>
      <c r="E5" s="3"/>
      <c r="F5" s="3"/>
      <c r="G5" s="19"/>
      <c r="I5" s="28"/>
      <c r="J5" s="10" t="s">
        <v>45</v>
      </c>
      <c r="K5" s="10" t="s">
        <v>46</v>
      </c>
      <c r="L5" s="10" t="s">
        <v>47</v>
      </c>
      <c r="M5" s="11" t="s">
        <v>48</v>
      </c>
    </row>
    <row r="6" spans="1:13" x14ac:dyDescent="0.25">
      <c r="A6" s="25" t="s">
        <v>49</v>
      </c>
      <c r="B6" s="4">
        <v>5288</v>
      </c>
      <c r="C6" s="21"/>
      <c r="D6" s="21"/>
      <c r="E6" s="8">
        <f>C6-$B6</f>
        <v>-5288</v>
      </c>
      <c r="F6" s="8">
        <f>D6-$B6</f>
        <v>-5288</v>
      </c>
      <c r="G6" s="12">
        <f>D6-C6</f>
        <v>0</v>
      </c>
      <c r="H6" s="5"/>
      <c r="I6" s="31" t="s">
        <v>49</v>
      </c>
      <c r="J6" s="23">
        <f>E6-MIN($E$6:$F$16)</f>
        <v>0</v>
      </c>
      <c r="K6" s="8">
        <f>F6-MIN($E$6:$F$16)</f>
        <v>0</v>
      </c>
      <c r="L6" s="8">
        <f t="shared" ref="L6:L27" si="0">IF(AND(J6&gt;=41,J6&lt;=45),8,IF(AND(J6&gt;=34,J6&lt;=40),7,IF(AND(J6&gt;=28,J6&lt;=33),6,IF(AND(J6&gt;=23,J6&lt;=27),5,IF(AND(J6&gt;=17,J6&lt;=22),4,IF(AND(J6&gt;=13,J6&lt;=16),3,IF(AND(J6&gt;=8,J6&lt;=12),2,(IF(AND(J6&gt;=3,J6&lt;=7),1,0)))))))))</f>
        <v>0</v>
      </c>
      <c r="M6" s="12">
        <f t="shared" ref="M6:M27" si="1">IF(AND(K6&gt;=41,K6&lt;=45),8,IF(AND(K6&gt;=34,K6&lt;=40),7,IF(AND(K6&gt;=28,K6&lt;=33),6,IF(AND(K6&gt;=23,K6&lt;=27),5,IF(AND(K6&gt;=17,K6&lt;=22),4,IF(AND(K6&gt;=13,K6&lt;=16),3,IF(AND(K6&gt;=8,K6&lt;=12),2,(IF(AND(K6&gt;=3,K6&lt;=7),1,0)))))))))</f>
        <v>0</v>
      </c>
    </row>
    <row r="7" spans="1:13" x14ac:dyDescent="0.25">
      <c r="A7" s="25" t="s">
        <v>50</v>
      </c>
      <c r="B7" s="4">
        <v>5163</v>
      </c>
      <c r="C7" s="21"/>
      <c r="D7" s="21"/>
      <c r="E7" s="8">
        <f t="shared" ref="E7:F27" si="2">C7-$B7</f>
        <v>-5163</v>
      </c>
      <c r="F7" s="8">
        <f t="shared" si="2"/>
        <v>-5163</v>
      </c>
      <c r="G7" s="12">
        <f t="shared" ref="G7:G27" si="3">D7-C7</f>
        <v>0</v>
      </c>
      <c r="H7" s="5"/>
      <c r="I7" s="32" t="s">
        <v>50</v>
      </c>
      <c r="J7" s="23">
        <f t="shared" ref="J7:K16" si="4">E7-MIN($E$6:$F$16)</f>
        <v>125</v>
      </c>
      <c r="K7" s="8">
        <f t="shared" si="4"/>
        <v>125</v>
      </c>
      <c r="L7" s="8">
        <f t="shared" si="0"/>
        <v>0</v>
      </c>
      <c r="M7" s="12">
        <f t="shared" si="1"/>
        <v>0</v>
      </c>
    </row>
    <row r="8" spans="1:13" x14ac:dyDescent="0.25">
      <c r="A8" s="25" t="s">
        <v>51</v>
      </c>
      <c r="B8" s="4">
        <v>5015</v>
      </c>
      <c r="C8" s="21"/>
      <c r="D8" s="21"/>
      <c r="E8" s="8">
        <f t="shared" si="2"/>
        <v>-5015</v>
      </c>
      <c r="F8" s="8">
        <f t="shared" si="2"/>
        <v>-5015</v>
      </c>
      <c r="G8" s="12">
        <f t="shared" si="3"/>
        <v>0</v>
      </c>
      <c r="H8" s="5"/>
      <c r="I8" s="32" t="s">
        <v>51</v>
      </c>
      <c r="J8" s="23">
        <f t="shared" si="4"/>
        <v>273</v>
      </c>
      <c r="K8" s="8">
        <f t="shared" si="4"/>
        <v>273</v>
      </c>
      <c r="L8" s="8">
        <f t="shared" si="0"/>
        <v>0</v>
      </c>
      <c r="M8" s="12">
        <f t="shared" si="1"/>
        <v>0</v>
      </c>
    </row>
    <row r="9" spans="1:13" x14ac:dyDescent="0.25">
      <c r="A9" s="25" t="s">
        <v>52</v>
      </c>
      <c r="B9" s="4">
        <v>4947</v>
      </c>
      <c r="C9" s="21"/>
      <c r="D9" s="21"/>
      <c r="E9" s="8">
        <f t="shared" si="2"/>
        <v>-4947</v>
      </c>
      <c r="F9" s="8">
        <f t="shared" si="2"/>
        <v>-4947</v>
      </c>
      <c r="G9" s="12">
        <f t="shared" si="3"/>
        <v>0</v>
      </c>
      <c r="H9" s="5"/>
      <c r="I9" s="32" t="s">
        <v>52</v>
      </c>
      <c r="J9" s="23">
        <f t="shared" si="4"/>
        <v>341</v>
      </c>
      <c r="K9" s="8">
        <f t="shared" si="4"/>
        <v>341</v>
      </c>
      <c r="L9" s="8">
        <f t="shared" si="0"/>
        <v>0</v>
      </c>
      <c r="M9" s="12">
        <f t="shared" si="1"/>
        <v>0</v>
      </c>
    </row>
    <row r="10" spans="1:13" x14ac:dyDescent="0.25">
      <c r="A10" s="25" t="s">
        <v>53</v>
      </c>
      <c r="B10" s="4">
        <v>4777</v>
      </c>
      <c r="C10" s="21"/>
      <c r="D10" s="21"/>
      <c r="E10" s="8">
        <f t="shared" si="2"/>
        <v>-4777</v>
      </c>
      <c r="F10" s="8">
        <f t="shared" si="2"/>
        <v>-4777</v>
      </c>
      <c r="G10" s="12">
        <f t="shared" si="3"/>
        <v>0</v>
      </c>
      <c r="H10" s="5"/>
      <c r="I10" s="32" t="s">
        <v>53</v>
      </c>
      <c r="J10" s="23">
        <f t="shared" si="4"/>
        <v>511</v>
      </c>
      <c r="K10" s="8">
        <f t="shared" si="4"/>
        <v>511</v>
      </c>
      <c r="L10" s="8">
        <f t="shared" si="0"/>
        <v>0</v>
      </c>
      <c r="M10" s="12">
        <f t="shared" si="1"/>
        <v>0</v>
      </c>
    </row>
    <row r="11" spans="1:13" x14ac:dyDescent="0.25">
      <c r="A11" s="25" t="s">
        <v>54</v>
      </c>
      <c r="B11" s="4">
        <v>4639</v>
      </c>
      <c r="C11" s="21"/>
      <c r="D11" s="21"/>
      <c r="E11" s="8">
        <f t="shared" si="2"/>
        <v>-4639</v>
      </c>
      <c r="F11" s="8">
        <f t="shared" si="2"/>
        <v>-4639</v>
      </c>
      <c r="G11" s="12">
        <f t="shared" si="3"/>
        <v>0</v>
      </c>
      <c r="H11" s="5"/>
      <c r="I11" s="32" t="s">
        <v>54</v>
      </c>
      <c r="J11" s="23">
        <f t="shared" si="4"/>
        <v>649</v>
      </c>
      <c r="K11" s="8">
        <f t="shared" si="4"/>
        <v>649</v>
      </c>
      <c r="L11" s="8">
        <f t="shared" si="0"/>
        <v>0</v>
      </c>
      <c r="M11" s="12">
        <f t="shared" si="1"/>
        <v>0</v>
      </c>
    </row>
    <row r="12" spans="1:13" x14ac:dyDescent="0.25">
      <c r="A12" s="25" t="s">
        <v>55</v>
      </c>
      <c r="B12" s="4">
        <v>4471</v>
      </c>
      <c r="C12" s="21"/>
      <c r="D12" s="21"/>
      <c r="E12" s="8">
        <f t="shared" si="2"/>
        <v>-4471</v>
      </c>
      <c r="F12" s="8">
        <f t="shared" si="2"/>
        <v>-4471</v>
      </c>
      <c r="G12" s="12">
        <f t="shared" si="3"/>
        <v>0</v>
      </c>
      <c r="H12" s="5"/>
      <c r="I12" s="32" t="s">
        <v>55</v>
      </c>
      <c r="J12" s="23">
        <f t="shared" si="4"/>
        <v>817</v>
      </c>
      <c r="K12" s="8">
        <f t="shared" si="4"/>
        <v>817</v>
      </c>
      <c r="L12" s="8">
        <f t="shared" si="0"/>
        <v>0</v>
      </c>
      <c r="M12" s="12">
        <f t="shared" si="1"/>
        <v>0</v>
      </c>
    </row>
    <row r="13" spans="1:13" x14ac:dyDescent="0.25">
      <c r="A13" s="25" t="s">
        <v>56</v>
      </c>
      <c r="B13" s="4">
        <v>4393</v>
      </c>
      <c r="C13" s="21"/>
      <c r="D13" s="21"/>
      <c r="E13" s="8">
        <f t="shared" si="2"/>
        <v>-4393</v>
      </c>
      <c r="F13" s="8">
        <f t="shared" si="2"/>
        <v>-4393</v>
      </c>
      <c r="G13" s="12">
        <f t="shared" si="3"/>
        <v>0</v>
      </c>
      <c r="H13" s="5"/>
      <c r="I13" s="32" t="s">
        <v>56</v>
      </c>
      <c r="J13" s="23">
        <f t="shared" si="4"/>
        <v>895</v>
      </c>
      <c r="K13" s="8">
        <f t="shared" si="4"/>
        <v>895</v>
      </c>
      <c r="L13" s="8">
        <f t="shared" si="0"/>
        <v>0</v>
      </c>
      <c r="M13" s="12">
        <f t="shared" si="1"/>
        <v>0</v>
      </c>
    </row>
    <row r="14" spans="1:13" x14ac:dyDescent="0.25">
      <c r="A14" s="25" t="s">
        <v>57</v>
      </c>
      <c r="B14" s="4">
        <v>4194</v>
      </c>
      <c r="C14" s="21"/>
      <c r="D14" s="21"/>
      <c r="E14" s="8">
        <f t="shared" si="2"/>
        <v>-4194</v>
      </c>
      <c r="F14" s="8">
        <f t="shared" si="2"/>
        <v>-4194</v>
      </c>
      <c r="G14" s="12">
        <f t="shared" si="3"/>
        <v>0</v>
      </c>
      <c r="H14" s="5"/>
      <c r="I14" s="32" t="s">
        <v>57</v>
      </c>
      <c r="J14" s="23">
        <f t="shared" si="4"/>
        <v>1094</v>
      </c>
      <c r="K14" s="8">
        <f t="shared" si="4"/>
        <v>1094</v>
      </c>
      <c r="L14" s="8">
        <f t="shared" si="0"/>
        <v>0</v>
      </c>
      <c r="M14" s="12">
        <f t="shared" si="1"/>
        <v>0</v>
      </c>
    </row>
    <row r="15" spans="1:13" x14ac:dyDescent="0.25">
      <c r="A15" s="25" t="s">
        <v>58</v>
      </c>
      <c r="B15" s="4">
        <v>4042</v>
      </c>
      <c r="C15" s="21"/>
      <c r="D15" s="21"/>
      <c r="E15" s="8">
        <f t="shared" si="2"/>
        <v>-4042</v>
      </c>
      <c r="F15" s="8">
        <f t="shared" si="2"/>
        <v>-4042</v>
      </c>
      <c r="G15" s="12">
        <f t="shared" si="3"/>
        <v>0</v>
      </c>
      <c r="H15" s="5"/>
      <c r="I15" s="32" t="s">
        <v>58</v>
      </c>
      <c r="J15" s="23">
        <f t="shared" si="4"/>
        <v>1246</v>
      </c>
      <c r="K15" s="8">
        <f t="shared" si="4"/>
        <v>1246</v>
      </c>
      <c r="L15" s="8">
        <f t="shared" si="0"/>
        <v>0</v>
      </c>
      <c r="M15" s="12">
        <f t="shared" si="1"/>
        <v>0</v>
      </c>
    </row>
    <row r="16" spans="1:13" x14ac:dyDescent="0.25">
      <c r="A16" s="25" t="s">
        <v>59</v>
      </c>
      <c r="B16" s="4">
        <v>3984</v>
      </c>
      <c r="C16" s="21"/>
      <c r="D16" s="21"/>
      <c r="E16" s="8">
        <f t="shared" si="2"/>
        <v>-3984</v>
      </c>
      <c r="F16" s="8">
        <f t="shared" si="2"/>
        <v>-3984</v>
      </c>
      <c r="G16" s="12">
        <f t="shared" si="3"/>
        <v>0</v>
      </c>
      <c r="H16" s="5"/>
      <c r="I16" s="32" t="s">
        <v>59</v>
      </c>
      <c r="J16" s="23">
        <f t="shared" si="4"/>
        <v>1304</v>
      </c>
      <c r="K16" s="8">
        <f t="shared" si="4"/>
        <v>1304</v>
      </c>
      <c r="L16" s="8">
        <f t="shared" si="0"/>
        <v>0</v>
      </c>
      <c r="M16" s="12">
        <f t="shared" si="1"/>
        <v>0</v>
      </c>
    </row>
    <row r="17" spans="1:13" x14ac:dyDescent="0.25">
      <c r="A17" s="26" t="s">
        <v>60</v>
      </c>
      <c r="B17" s="6">
        <v>5212</v>
      </c>
      <c r="C17" s="21"/>
      <c r="D17" s="21"/>
      <c r="E17" s="8">
        <f t="shared" si="2"/>
        <v>-5212</v>
      </c>
      <c r="F17" s="8">
        <f t="shared" si="2"/>
        <v>-5212</v>
      </c>
      <c r="G17" s="12">
        <f t="shared" si="3"/>
        <v>0</v>
      </c>
      <c r="H17" s="5"/>
      <c r="I17" s="32" t="s">
        <v>60</v>
      </c>
      <c r="J17" s="23">
        <f>E17-MIN($E$17:$F$27)</f>
        <v>0</v>
      </c>
      <c r="K17" s="8">
        <f>F17-MIN($E$17:$F$27)</f>
        <v>0</v>
      </c>
      <c r="L17" s="8">
        <f t="shared" si="0"/>
        <v>0</v>
      </c>
      <c r="M17" s="12">
        <f t="shared" si="1"/>
        <v>0</v>
      </c>
    </row>
    <row r="18" spans="1:13" x14ac:dyDescent="0.25">
      <c r="A18" s="26" t="s">
        <v>61</v>
      </c>
      <c r="B18" s="6">
        <v>5087</v>
      </c>
      <c r="C18" s="21"/>
      <c r="D18" s="21"/>
      <c r="E18" s="8">
        <f t="shared" si="2"/>
        <v>-5087</v>
      </c>
      <c r="F18" s="8">
        <f t="shared" si="2"/>
        <v>-5087</v>
      </c>
      <c r="G18" s="12">
        <f t="shared" si="3"/>
        <v>0</v>
      </c>
      <c r="H18" s="5"/>
      <c r="I18" s="32" t="s">
        <v>61</v>
      </c>
      <c r="J18" s="23">
        <f t="shared" ref="J18:K27" si="5">E18-MIN($E$17:$F$27)</f>
        <v>125</v>
      </c>
      <c r="K18" s="8">
        <f t="shared" si="5"/>
        <v>125</v>
      </c>
      <c r="L18" s="8">
        <f t="shared" si="0"/>
        <v>0</v>
      </c>
      <c r="M18" s="12">
        <f t="shared" si="1"/>
        <v>0</v>
      </c>
    </row>
    <row r="19" spans="1:13" x14ac:dyDescent="0.25">
      <c r="A19" s="26" t="s">
        <v>62</v>
      </c>
      <c r="B19" s="6">
        <v>4941</v>
      </c>
      <c r="C19" s="21"/>
      <c r="D19" s="21"/>
      <c r="E19" s="8">
        <f t="shared" si="2"/>
        <v>-4941</v>
      </c>
      <c r="F19" s="8">
        <f t="shared" si="2"/>
        <v>-4941</v>
      </c>
      <c r="G19" s="12">
        <f t="shared" si="3"/>
        <v>0</v>
      </c>
      <c r="H19" s="5"/>
      <c r="I19" s="32" t="s">
        <v>62</v>
      </c>
      <c r="J19" s="23">
        <f t="shared" si="5"/>
        <v>271</v>
      </c>
      <c r="K19" s="8">
        <f t="shared" si="5"/>
        <v>271</v>
      </c>
      <c r="L19" s="8">
        <f t="shared" si="0"/>
        <v>0</v>
      </c>
      <c r="M19" s="12">
        <f t="shared" si="1"/>
        <v>0</v>
      </c>
    </row>
    <row r="20" spans="1:13" x14ac:dyDescent="0.25">
      <c r="A20" s="26" t="s">
        <v>63</v>
      </c>
      <c r="B20" s="6">
        <v>4875</v>
      </c>
      <c r="C20" s="21"/>
      <c r="D20" s="21"/>
      <c r="E20" s="8">
        <f t="shared" si="2"/>
        <v>-4875</v>
      </c>
      <c r="F20" s="8">
        <f t="shared" si="2"/>
        <v>-4875</v>
      </c>
      <c r="G20" s="12">
        <f t="shared" si="3"/>
        <v>0</v>
      </c>
      <c r="H20" s="5"/>
      <c r="I20" s="32" t="s">
        <v>63</v>
      </c>
      <c r="J20" s="23">
        <f t="shared" si="5"/>
        <v>337</v>
      </c>
      <c r="K20" s="8">
        <f t="shared" si="5"/>
        <v>337</v>
      </c>
      <c r="L20" s="8">
        <f t="shared" si="0"/>
        <v>0</v>
      </c>
      <c r="M20" s="12">
        <f t="shared" si="1"/>
        <v>0</v>
      </c>
    </row>
    <row r="21" spans="1:13" x14ac:dyDescent="0.25">
      <c r="A21" s="26" t="s">
        <v>64</v>
      </c>
      <c r="B21" s="6">
        <v>4707</v>
      </c>
      <c r="C21" s="21"/>
      <c r="D21" s="21"/>
      <c r="E21" s="8">
        <f t="shared" si="2"/>
        <v>-4707</v>
      </c>
      <c r="F21" s="8">
        <f>D21-$B21</f>
        <v>-4707</v>
      </c>
      <c r="G21" s="12">
        <f>D21-C21</f>
        <v>0</v>
      </c>
      <c r="H21" s="5"/>
      <c r="I21" s="32" t="s">
        <v>64</v>
      </c>
      <c r="J21" s="23">
        <f t="shared" si="5"/>
        <v>505</v>
      </c>
      <c r="K21" s="8">
        <f t="shared" si="5"/>
        <v>505</v>
      </c>
      <c r="L21" s="8">
        <f t="shared" si="0"/>
        <v>0</v>
      </c>
      <c r="M21" s="12">
        <f t="shared" si="1"/>
        <v>0</v>
      </c>
    </row>
    <row r="22" spans="1:13" x14ac:dyDescent="0.25">
      <c r="A22" s="26" t="s">
        <v>65</v>
      </c>
      <c r="B22" s="6">
        <v>4572</v>
      </c>
      <c r="C22" s="21"/>
      <c r="D22" s="21"/>
      <c r="E22" s="8">
        <f t="shared" si="2"/>
        <v>-4572</v>
      </c>
      <c r="F22" s="8">
        <f>D22-$B22</f>
        <v>-4572</v>
      </c>
      <c r="G22" s="12">
        <f>D22-C22</f>
        <v>0</v>
      </c>
      <c r="H22" s="5"/>
      <c r="I22" s="32" t="s">
        <v>65</v>
      </c>
      <c r="J22" s="23">
        <f t="shared" si="5"/>
        <v>640</v>
      </c>
      <c r="K22" s="8">
        <f t="shared" si="5"/>
        <v>640</v>
      </c>
      <c r="L22" s="8">
        <f t="shared" si="0"/>
        <v>0</v>
      </c>
      <c r="M22" s="12">
        <f t="shared" si="1"/>
        <v>0</v>
      </c>
    </row>
    <row r="23" spans="1:13" x14ac:dyDescent="0.25">
      <c r="A23" s="26" t="s">
        <v>66</v>
      </c>
      <c r="B23" s="6">
        <v>4408</v>
      </c>
      <c r="C23" s="21"/>
      <c r="D23" s="21"/>
      <c r="E23" s="8">
        <f t="shared" si="2"/>
        <v>-4408</v>
      </c>
      <c r="F23" s="8">
        <f t="shared" si="2"/>
        <v>-4408</v>
      </c>
      <c r="G23" s="12">
        <f t="shared" si="3"/>
        <v>0</v>
      </c>
      <c r="H23" s="5"/>
      <c r="I23" s="32" t="s">
        <v>66</v>
      </c>
      <c r="J23" s="23">
        <f t="shared" si="5"/>
        <v>804</v>
      </c>
      <c r="K23" s="8">
        <f t="shared" si="5"/>
        <v>804</v>
      </c>
      <c r="L23" s="8">
        <f t="shared" si="0"/>
        <v>0</v>
      </c>
      <c r="M23" s="12">
        <f t="shared" si="1"/>
        <v>0</v>
      </c>
    </row>
    <row r="24" spans="1:13" x14ac:dyDescent="0.25">
      <c r="A24" s="26" t="s">
        <v>67</v>
      </c>
      <c r="B24" s="6">
        <v>4333</v>
      </c>
      <c r="C24" s="21"/>
      <c r="D24" s="21"/>
      <c r="E24" s="8">
        <f t="shared" si="2"/>
        <v>-4333</v>
      </c>
      <c r="F24" s="8">
        <f t="shared" si="2"/>
        <v>-4333</v>
      </c>
      <c r="G24" s="12">
        <f t="shared" si="3"/>
        <v>0</v>
      </c>
      <c r="H24" s="5"/>
      <c r="I24" s="32" t="s">
        <v>67</v>
      </c>
      <c r="J24" s="23">
        <f t="shared" si="5"/>
        <v>879</v>
      </c>
      <c r="K24" s="8">
        <f t="shared" si="5"/>
        <v>879</v>
      </c>
      <c r="L24" s="8">
        <f t="shared" si="0"/>
        <v>0</v>
      </c>
      <c r="M24" s="12">
        <f t="shared" si="1"/>
        <v>0</v>
      </c>
    </row>
    <row r="25" spans="1:13" x14ac:dyDescent="0.25">
      <c r="A25" s="26" t="s">
        <v>68</v>
      </c>
      <c r="B25" s="6">
        <v>4139</v>
      </c>
      <c r="C25" s="21"/>
      <c r="D25" s="21"/>
      <c r="E25" s="8">
        <f t="shared" si="2"/>
        <v>-4139</v>
      </c>
      <c r="F25" s="8">
        <f t="shared" si="2"/>
        <v>-4139</v>
      </c>
      <c r="G25" s="12">
        <f t="shared" si="3"/>
        <v>0</v>
      </c>
      <c r="H25" s="5"/>
      <c r="I25" s="32" t="s">
        <v>68</v>
      </c>
      <c r="J25" s="23">
        <f t="shared" si="5"/>
        <v>1073</v>
      </c>
      <c r="K25" s="8">
        <f t="shared" si="5"/>
        <v>1073</v>
      </c>
      <c r="L25" s="8">
        <f t="shared" si="0"/>
        <v>0</v>
      </c>
      <c r="M25" s="12">
        <f t="shared" si="1"/>
        <v>0</v>
      </c>
    </row>
    <row r="26" spans="1:13" x14ac:dyDescent="0.25">
      <c r="A26" s="26" t="s">
        <v>69</v>
      </c>
      <c r="B26" s="6">
        <v>4003</v>
      </c>
      <c r="C26" s="21"/>
      <c r="D26" s="21"/>
      <c r="E26" s="8">
        <f t="shared" si="2"/>
        <v>-4003</v>
      </c>
      <c r="F26" s="8">
        <f t="shared" si="2"/>
        <v>-4003</v>
      </c>
      <c r="G26" s="12">
        <f t="shared" si="3"/>
        <v>0</v>
      </c>
      <c r="H26" s="5"/>
      <c r="I26" s="32" t="s">
        <v>69</v>
      </c>
      <c r="J26" s="23">
        <f t="shared" si="5"/>
        <v>1209</v>
      </c>
      <c r="K26" s="8">
        <f t="shared" si="5"/>
        <v>1209</v>
      </c>
      <c r="L26" s="8">
        <f t="shared" si="0"/>
        <v>0</v>
      </c>
      <c r="M26" s="12">
        <f t="shared" si="1"/>
        <v>0</v>
      </c>
    </row>
    <row r="27" spans="1:13" ht="15.75" thickBot="1" x14ac:dyDescent="0.3">
      <c r="A27" s="27" t="s">
        <v>70</v>
      </c>
      <c r="B27" s="20">
        <v>3926</v>
      </c>
      <c r="C27" s="22"/>
      <c r="D27" s="22"/>
      <c r="E27" s="13">
        <f t="shared" si="2"/>
        <v>-3926</v>
      </c>
      <c r="F27" s="13">
        <f t="shared" si="2"/>
        <v>-3926</v>
      </c>
      <c r="G27" s="14">
        <f t="shared" si="3"/>
        <v>0</v>
      </c>
      <c r="H27" s="5"/>
      <c r="I27" s="33" t="s">
        <v>70</v>
      </c>
      <c r="J27" s="24">
        <f t="shared" si="5"/>
        <v>1286</v>
      </c>
      <c r="K27" s="13">
        <f t="shared" si="5"/>
        <v>1286</v>
      </c>
      <c r="L27" s="13">
        <f t="shared" si="0"/>
        <v>0</v>
      </c>
      <c r="M27" s="14">
        <f t="shared" si="1"/>
        <v>0</v>
      </c>
    </row>
    <row r="32" spans="1:13" x14ac:dyDescent="0.25">
      <c r="E32" s="7"/>
    </row>
  </sheetData>
  <sheetProtection sheet="1" objects="1" scenarios="1"/>
  <mergeCells count="4">
    <mergeCell ref="A1:E1"/>
    <mergeCell ref="I2:L2"/>
    <mergeCell ref="A2:G2"/>
    <mergeCell ref="I3:M3"/>
  </mergeCells>
  <phoneticPr fontId="3" type="noConversion"/>
  <conditionalFormatting sqref="G6:G27">
    <cfRule type="cellIs" dxfId="35" priority="8" operator="between">
      <formula>-8</formula>
      <formula>8</formula>
    </cfRule>
  </conditionalFormatting>
  <conditionalFormatting sqref="G6:G27">
    <cfRule type="cellIs" dxfId="34" priority="7" operator="notBetween">
      <formula>-8</formula>
      <formula>8</formula>
    </cfRule>
  </conditionalFormatting>
  <conditionalFormatting sqref="E6:F27">
    <cfRule type="cellIs" dxfId="33" priority="5" operator="notBetween">
      <formula>-8</formula>
      <formula>8</formula>
    </cfRule>
    <cfRule type="cellIs" dxfId="32" priority="6" operator="between">
      <formula>-8</formula>
      <formula>8</formula>
    </cfRule>
  </conditionalFormatting>
  <pageMargins left="0.7" right="0.7" top="0.78740157499999996" bottom="0.78740157499999996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8200-FE4A-4C3B-948F-15C5F3C658D0}">
  <dimension ref="A1:M27"/>
  <sheetViews>
    <sheetView zoomScaleNormal="100" workbookViewId="0">
      <selection activeCell="C22" sqref="C22"/>
    </sheetView>
  </sheetViews>
  <sheetFormatPr baseColWidth="10" defaultColWidth="11.42578125" defaultRowHeight="15" x14ac:dyDescent="0.25"/>
  <cols>
    <col min="9" max="9" width="3.85546875" bestFit="1" customWidth="1"/>
    <col min="10" max="10" width="13.42578125" bestFit="1" customWidth="1"/>
    <col min="11" max="11" width="13.85546875" bestFit="1" customWidth="1"/>
    <col min="12" max="12" width="15.85546875" bestFit="1" customWidth="1"/>
    <col min="13" max="13" width="17.85546875" bestFit="1" customWidth="1"/>
  </cols>
  <sheetData>
    <row r="1" spans="1:13" ht="21.75" thickBot="1" x14ac:dyDescent="0.4">
      <c r="A1" s="49" t="s">
        <v>35</v>
      </c>
      <c r="B1" s="50"/>
      <c r="C1" s="50"/>
      <c r="D1" s="50"/>
      <c r="E1" s="51"/>
      <c r="F1" s="1"/>
      <c r="G1" s="1"/>
      <c r="H1" s="1"/>
      <c r="I1" s="1"/>
      <c r="J1" s="1"/>
      <c r="K1" s="1"/>
      <c r="L1" s="1"/>
      <c r="M1" s="1"/>
    </row>
    <row r="2" spans="1:13" ht="29.45" customHeight="1" thickBot="1" x14ac:dyDescent="0.3">
      <c r="A2" s="54" t="s">
        <v>36</v>
      </c>
      <c r="B2" s="55"/>
      <c r="C2" s="55"/>
      <c r="D2" s="55"/>
      <c r="E2" s="55"/>
      <c r="F2" s="55"/>
      <c r="G2" s="56"/>
      <c r="H2" s="29"/>
      <c r="I2" s="52" t="s">
        <v>37</v>
      </c>
      <c r="J2" s="53"/>
      <c r="K2" s="53"/>
      <c r="L2" s="53"/>
      <c r="M2" s="30">
        <f>(MIN(E6:F16)-MIN(E17:F27))*2</f>
        <v>-150</v>
      </c>
    </row>
    <row r="3" spans="1:13" ht="42.95" customHeight="1" thickBot="1" x14ac:dyDescent="0.35">
      <c r="A3" s="1"/>
      <c r="B3" s="1"/>
      <c r="C3" s="1"/>
      <c r="D3" s="1"/>
      <c r="E3" s="1"/>
      <c r="F3" s="1"/>
      <c r="G3" s="1"/>
      <c r="H3" s="1"/>
      <c r="I3" s="57" t="s">
        <v>38</v>
      </c>
      <c r="J3" s="58"/>
      <c r="K3" s="58"/>
      <c r="L3" s="58"/>
      <c r="M3" s="59"/>
    </row>
    <row r="4" spans="1:13" ht="19.5" thickBot="1" x14ac:dyDescent="0.35">
      <c r="A4" s="9"/>
      <c r="B4" s="10" t="s">
        <v>39</v>
      </c>
      <c r="C4" s="10" t="s">
        <v>40</v>
      </c>
      <c r="D4" s="10" t="s">
        <v>41</v>
      </c>
      <c r="E4" s="10" t="s">
        <v>42</v>
      </c>
      <c r="F4" s="10" t="s">
        <v>43</v>
      </c>
      <c r="G4" s="11" t="s">
        <v>44</v>
      </c>
      <c r="H4" s="1"/>
      <c r="I4" s="1"/>
      <c r="J4" s="1"/>
      <c r="K4" s="1"/>
      <c r="L4" s="1"/>
      <c r="M4" s="1"/>
    </row>
    <row r="5" spans="1:13" ht="19.5" thickBot="1" x14ac:dyDescent="0.35">
      <c r="A5" s="18"/>
      <c r="B5" s="2"/>
      <c r="C5" s="3"/>
      <c r="D5" s="3"/>
      <c r="E5" s="3"/>
      <c r="F5" s="3"/>
      <c r="G5" s="19"/>
      <c r="H5" s="1"/>
      <c r="I5" s="28"/>
      <c r="J5" s="10" t="s">
        <v>45</v>
      </c>
      <c r="K5" s="10" t="s">
        <v>46</v>
      </c>
      <c r="L5" s="10" t="s">
        <v>47</v>
      </c>
      <c r="M5" s="11" t="s">
        <v>48</v>
      </c>
    </row>
    <row r="6" spans="1:13" x14ac:dyDescent="0.25">
      <c r="A6" s="25" t="s">
        <v>49</v>
      </c>
      <c r="B6" s="4">
        <v>5574</v>
      </c>
      <c r="C6" s="43"/>
      <c r="D6" s="43"/>
      <c r="E6" s="8">
        <f>C6-$B6</f>
        <v>-5574</v>
      </c>
      <c r="F6" s="8">
        <f>D6-$B6</f>
        <v>-5574</v>
      </c>
      <c r="G6" s="12">
        <f>D6-C6</f>
        <v>0</v>
      </c>
      <c r="H6" s="5"/>
      <c r="I6" s="31" t="s">
        <v>49</v>
      </c>
      <c r="J6" s="23">
        <f>E6-MIN($E$6:$F$16)</f>
        <v>0</v>
      </c>
      <c r="K6" s="8">
        <f>F6-MIN($E$6:$F$16)</f>
        <v>0</v>
      </c>
      <c r="L6" s="8">
        <f t="shared" ref="L6:L27" si="0">IF(AND(J6&gt;=41,J6&lt;=45),8,IF(AND(J6&gt;=34,J6&lt;=40),7,IF(AND(J6&gt;=28,J6&lt;=33),6,IF(AND(J6&gt;=23,J6&lt;=27),5,IF(AND(J6&gt;=17,J6&lt;=22),4,IF(AND(J6&gt;=13,J6&lt;=16),3,IF(AND(J6&gt;=8,J6&lt;=12),2,(IF(AND(J6&gt;=3,J6&lt;=7),1,0)))))))))</f>
        <v>0</v>
      </c>
      <c r="M6" s="12">
        <f t="shared" ref="M6:M27" si="1">IF(AND(K6&gt;=41,K6&lt;=45),8,IF(AND(K6&gt;=34,K6&lt;=40),7,IF(AND(K6&gt;=28,K6&lt;=33),6,IF(AND(K6&gt;=23,K6&lt;=27),5,IF(AND(K6&gt;=17,K6&lt;=22),4,IF(AND(K6&gt;=13,K6&lt;=16),3,IF(AND(K6&gt;=8,K6&lt;=12),2,(IF(AND(K6&gt;=3,K6&lt;=7),1,0)))))))))</f>
        <v>0</v>
      </c>
    </row>
    <row r="7" spans="1:13" x14ac:dyDescent="0.25">
      <c r="A7" s="25" t="s">
        <v>50</v>
      </c>
      <c r="B7" s="4">
        <v>5442</v>
      </c>
      <c r="C7" s="43"/>
      <c r="D7" s="43"/>
      <c r="E7" s="8">
        <f t="shared" ref="E7:F27" si="2">C7-$B7</f>
        <v>-5442</v>
      </c>
      <c r="F7" s="8">
        <f t="shared" si="2"/>
        <v>-5442</v>
      </c>
      <c r="G7" s="12">
        <f t="shared" ref="G7:G27" si="3">D7-C7</f>
        <v>0</v>
      </c>
      <c r="H7" s="5"/>
      <c r="I7" s="32" t="s">
        <v>50</v>
      </c>
      <c r="J7" s="23">
        <f t="shared" ref="J7:K16" si="4">E7-MIN($E$6:$F$16)</f>
        <v>132</v>
      </c>
      <c r="K7" s="8">
        <f t="shared" si="4"/>
        <v>132</v>
      </c>
      <c r="L7" s="8">
        <f t="shared" si="0"/>
        <v>0</v>
      </c>
      <c r="M7" s="12">
        <f t="shared" si="1"/>
        <v>0</v>
      </c>
    </row>
    <row r="8" spans="1:13" x14ac:dyDescent="0.25">
      <c r="A8" s="25" t="s">
        <v>51</v>
      </c>
      <c r="B8" s="4">
        <v>5287</v>
      </c>
      <c r="C8" s="43"/>
      <c r="D8" s="43"/>
      <c r="E8" s="8">
        <f t="shared" si="2"/>
        <v>-5287</v>
      </c>
      <c r="F8" s="8">
        <f t="shared" si="2"/>
        <v>-5287</v>
      </c>
      <c r="G8" s="12">
        <f t="shared" si="3"/>
        <v>0</v>
      </c>
      <c r="H8" s="5"/>
      <c r="I8" s="32" t="s">
        <v>51</v>
      </c>
      <c r="J8" s="23">
        <f t="shared" si="4"/>
        <v>287</v>
      </c>
      <c r="K8" s="8">
        <f t="shared" si="4"/>
        <v>287</v>
      </c>
      <c r="L8" s="8">
        <f t="shared" si="0"/>
        <v>0</v>
      </c>
      <c r="M8" s="12">
        <f t="shared" si="1"/>
        <v>0</v>
      </c>
    </row>
    <row r="9" spans="1:13" x14ac:dyDescent="0.25">
      <c r="A9" s="25" t="s">
        <v>52</v>
      </c>
      <c r="B9" s="4">
        <v>5216</v>
      </c>
      <c r="C9" s="43"/>
      <c r="D9" s="43"/>
      <c r="E9" s="8">
        <f t="shared" si="2"/>
        <v>-5216</v>
      </c>
      <c r="F9" s="8">
        <f t="shared" si="2"/>
        <v>-5216</v>
      </c>
      <c r="G9" s="12">
        <f t="shared" si="3"/>
        <v>0</v>
      </c>
      <c r="H9" s="5"/>
      <c r="I9" s="32" t="s">
        <v>52</v>
      </c>
      <c r="J9" s="23">
        <f t="shared" si="4"/>
        <v>358</v>
      </c>
      <c r="K9" s="8">
        <f t="shared" si="4"/>
        <v>358</v>
      </c>
      <c r="L9" s="8">
        <f t="shared" si="0"/>
        <v>0</v>
      </c>
      <c r="M9" s="12">
        <f t="shared" si="1"/>
        <v>0</v>
      </c>
    </row>
    <row r="10" spans="1:13" x14ac:dyDescent="0.25">
      <c r="A10" s="25" t="s">
        <v>53</v>
      </c>
      <c r="B10" s="4">
        <v>5036</v>
      </c>
      <c r="C10" s="43"/>
      <c r="D10" s="43"/>
      <c r="E10" s="8">
        <f t="shared" si="2"/>
        <v>-5036</v>
      </c>
      <c r="F10" s="8">
        <f t="shared" si="2"/>
        <v>-5036</v>
      </c>
      <c r="G10" s="12">
        <f t="shared" si="3"/>
        <v>0</v>
      </c>
      <c r="H10" s="5"/>
      <c r="I10" s="32" t="s">
        <v>53</v>
      </c>
      <c r="J10" s="23">
        <f t="shared" si="4"/>
        <v>538</v>
      </c>
      <c r="K10" s="8">
        <f t="shared" si="4"/>
        <v>538</v>
      </c>
      <c r="L10" s="8">
        <f t="shared" si="0"/>
        <v>0</v>
      </c>
      <c r="M10" s="12">
        <f t="shared" si="1"/>
        <v>0</v>
      </c>
    </row>
    <row r="11" spans="1:13" x14ac:dyDescent="0.25">
      <c r="A11" s="25" t="s">
        <v>54</v>
      </c>
      <c r="B11" s="4">
        <v>4891</v>
      </c>
      <c r="C11" s="43"/>
      <c r="D11" s="43"/>
      <c r="E11" s="8">
        <f t="shared" si="2"/>
        <v>-4891</v>
      </c>
      <c r="F11" s="8">
        <f t="shared" si="2"/>
        <v>-4891</v>
      </c>
      <c r="G11" s="12">
        <f t="shared" si="3"/>
        <v>0</v>
      </c>
      <c r="H11" s="5"/>
      <c r="I11" s="32" t="s">
        <v>54</v>
      </c>
      <c r="J11" s="23">
        <f t="shared" si="4"/>
        <v>683</v>
      </c>
      <c r="K11" s="8">
        <f t="shared" si="4"/>
        <v>683</v>
      </c>
      <c r="L11" s="8">
        <f t="shared" si="0"/>
        <v>0</v>
      </c>
      <c r="M11" s="12">
        <f t="shared" si="1"/>
        <v>0</v>
      </c>
    </row>
    <row r="12" spans="1:13" x14ac:dyDescent="0.25">
      <c r="A12" s="25" t="s">
        <v>55</v>
      </c>
      <c r="B12" s="4">
        <v>4713</v>
      </c>
      <c r="C12" s="43"/>
      <c r="D12" s="43"/>
      <c r="E12" s="8">
        <f t="shared" si="2"/>
        <v>-4713</v>
      </c>
      <c r="F12" s="8">
        <f t="shared" si="2"/>
        <v>-4713</v>
      </c>
      <c r="G12" s="12">
        <f t="shared" si="3"/>
        <v>0</v>
      </c>
      <c r="H12" s="5"/>
      <c r="I12" s="32" t="s">
        <v>55</v>
      </c>
      <c r="J12" s="23">
        <f t="shared" si="4"/>
        <v>861</v>
      </c>
      <c r="K12" s="8">
        <f t="shared" si="4"/>
        <v>861</v>
      </c>
      <c r="L12" s="8">
        <f t="shared" si="0"/>
        <v>0</v>
      </c>
      <c r="M12" s="12">
        <f t="shared" si="1"/>
        <v>0</v>
      </c>
    </row>
    <row r="13" spans="1:13" x14ac:dyDescent="0.25">
      <c r="A13" s="25" t="s">
        <v>56</v>
      </c>
      <c r="B13" s="4">
        <v>4632</v>
      </c>
      <c r="C13" s="43"/>
      <c r="D13" s="43"/>
      <c r="E13" s="8">
        <f t="shared" si="2"/>
        <v>-4632</v>
      </c>
      <c r="F13" s="8">
        <f t="shared" si="2"/>
        <v>-4632</v>
      </c>
      <c r="G13" s="12">
        <f t="shared" si="3"/>
        <v>0</v>
      </c>
      <c r="H13" s="5"/>
      <c r="I13" s="32" t="s">
        <v>56</v>
      </c>
      <c r="J13" s="23">
        <f t="shared" si="4"/>
        <v>942</v>
      </c>
      <c r="K13" s="8">
        <f t="shared" si="4"/>
        <v>942</v>
      </c>
      <c r="L13" s="8">
        <f t="shared" si="0"/>
        <v>0</v>
      </c>
      <c r="M13" s="12">
        <f t="shared" si="1"/>
        <v>0</v>
      </c>
    </row>
    <row r="14" spans="1:13" x14ac:dyDescent="0.25">
      <c r="A14" s="25" t="s">
        <v>57</v>
      </c>
      <c r="B14" s="4">
        <v>4420</v>
      </c>
      <c r="C14" s="43"/>
      <c r="D14" s="43"/>
      <c r="E14" s="8">
        <f t="shared" si="2"/>
        <v>-4420</v>
      </c>
      <c r="F14" s="8">
        <f t="shared" si="2"/>
        <v>-4420</v>
      </c>
      <c r="G14" s="12">
        <f t="shared" si="3"/>
        <v>0</v>
      </c>
      <c r="H14" s="5"/>
      <c r="I14" s="32" t="s">
        <v>57</v>
      </c>
      <c r="J14" s="23">
        <f t="shared" si="4"/>
        <v>1154</v>
      </c>
      <c r="K14" s="8">
        <f t="shared" si="4"/>
        <v>1154</v>
      </c>
      <c r="L14" s="8">
        <f t="shared" si="0"/>
        <v>0</v>
      </c>
      <c r="M14" s="12">
        <f t="shared" si="1"/>
        <v>0</v>
      </c>
    </row>
    <row r="15" spans="1:13" x14ac:dyDescent="0.25">
      <c r="A15" s="25" t="s">
        <v>58</v>
      </c>
      <c r="B15" s="4">
        <v>4259</v>
      </c>
      <c r="C15" s="43"/>
      <c r="D15" s="43"/>
      <c r="E15" s="8">
        <f t="shared" si="2"/>
        <v>-4259</v>
      </c>
      <c r="F15" s="8">
        <f t="shared" si="2"/>
        <v>-4259</v>
      </c>
      <c r="G15" s="12">
        <f t="shared" si="3"/>
        <v>0</v>
      </c>
      <c r="H15" s="5"/>
      <c r="I15" s="32" t="s">
        <v>58</v>
      </c>
      <c r="J15" s="23">
        <f t="shared" si="4"/>
        <v>1315</v>
      </c>
      <c r="K15" s="8">
        <f t="shared" si="4"/>
        <v>1315</v>
      </c>
      <c r="L15" s="8">
        <f t="shared" si="0"/>
        <v>0</v>
      </c>
      <c r="M15" s="12">
        <f t="shared" si="1"/>
        <v>0</v>
      </c>
    </row>
    <row r="16" spans="1:13" x14ac:dyDescent="0.25">
      <c r="A16" s="25" t="s">
        <v>59</v>
      </c>
      <c r="B16" s="4">
        <v>4198</v>
      </c>
      <c r="C16" s="43"/>
      <c r="D16" s="43"/>
      <c r="E16" s="8">
        <f t="shared" si="2"/>
        <v>-4198</v>
      </c>
      <c r="F16" s="8">
        <f t="shared" si="2"/>
        <v>-4198</v>
      </c>
      <c r="G16" s="12">
        <f t="shared" si="3"/>
        <v>0</v>
      </c>
      <c r="H16" s="5"/>
      <c r="I16" s="32" t="s">
        <v>59</v>
      </c>
      <c r="J16" s="23">
        <f t="shared" si="4"/>
        <v>1376</v>
      </c>
      <c r="K16" s="8">
        <f t="shared" si="4"/>
        <v>1376</v>
      </c>
      <c r="L16" s="8">
        <f t="shared" si="0"/>
        <v>0</v>
      </c>
      <c r="M16" s="12">
        <f t="shared" si="1"/>
        <v>0</v>
      </c>
    </row>
    <row r="17" spans="1:13" x14ac:dyDescent="0.25">
      <c r="A17" s="26" t="s">
        <v>60</v>
      </c>
      <c r="B17" s="6">
        <v>5499</v>
      </c>
      <c r="C17" s="43"/>
      <c r="D17" s="43"/>
      <c r="E17" s="8">
        <f t="shared" si="2"/>
        <v>-5499</v>
      </c>
      <c r="F17" s="8">
        <f t="shared" si="2"/>
        <v>-5499</v>
      </c>
      <c r="G17" s="12">
        <f t="shared" si="3"/>
        <v>0</v>
      </c>
      <c r="H17" s="5"/>
      <c r="I17" s="32" t="s">
        <v>60</v>
      </c>
      <c r="J17" s="23">
        <f>E17-MIN($E$17:$F$27)</f>
        <v>0</v>
      </c>
      <c r="K17" s="8">
        <f>F17-MIN($E$17:$F$27)</f>
        <v>0</v>
      </c>
      <c r="L17" s="8">
        <f t="shared" si="0"/>
        <v>0</v>
      </c>
      <c r="M17" s="12">
        <f t="shared" si="1"/>
        <v>0</v>
      </c>
    </row>
    <row r="18" spans="1:13" x14ac:dyDescent="0.25">
      <c r="A18" s="26" t="s">
        <v>61</v>
      </c>
      <c r="B18" s="6">
        <v>5367</v>
      </c>
      <c r="C18" s="43"/>
      <c r="D18" s="43"/>
      <c r="E18" s="8">
        <f t="shared" si="2"/>
        <v>-5367</v>
      </c>
      <c r="F18" s="8">
        <f t="shared" si="2"/>
        <v>-5367</v>
      </c>
      <c r="G18" s="12">
        <f t="shared" si="3"/>
        <v>0</v>
      </c>
      <c r="H18" s="5"/>
      <c r="I18" s="32" t="s">
        <v>61</v>
      </c>
      <c r="J18" s="23">
        <f t="shared" ref="J18:K27" si="5">E18-MIN($E$17:$F$27)</f>
        <v>132</v>
      </c>
      <c r="K18" s="8">
        <f t="shared" si="5"/>
        <v>132</v>
      </c>
      <c r="L18" s="8">
        <f t="shared" si="0"/>
        <v>0</v>
      </c>
      <c r="M18" s="12">
        <f t="shared" si="1"/>
        <v>0</v>
      </c>
    </row>
    <row r="19" spans="1:13" x14ac:dyDescent="0.25">
      <c r="A19" s="26" t="s">
        <v>62</v>
      </c>
      <c r="B19" s="6">
        <v>5213</v>
      </c>
      <c r="C19" s="43"/>
      <c r="D19" s="43"/>
      <c r="E19" s="8">
        <f t="shared" si="2"/>
        <v>-5213</v>
      </c>
      <c r="F19" s="8">
        <f t="shared" si="2"/>
        <v>-5213</v>
      </c>
      <c r="G19" s="12">
        <f t="shared" si="3"/>
        <v>0</v>
      </c>
      <c r="H19" s="5"/>
      <c r="I19" s="32" t="s">
        <v>62</v>
      </c>
      <c r="J19" s="23">
        <f t="shared" si="5"/>
        <v>286</v>
      </c>
      <c r="K19" s="8">
        <f t="shared" si="5"/>
        <v>286</v>
      </c>
      <c r="L19" s="8">
        <f t="shared" si="0"/>
        <v>0</v>
      </c>
      <c r="M19" s="12">
        <f t="shared" si="1"/>
        <v>0</v>
      </c>
    </row>
    <row r="20" spans="1:13" x14ac:dyDescent="0.25">
      <c r="A20" s="26" t="s">
        <v>63</v>
      </c>
      <c r="B20" s="6">
        <v>5144</v>
      </c>
      <c r="C20" s="43"/>
      <c r="D20" s="43"/>
      <c r="E20" s="8">
        <f t="shared" si="2"/>
        <v>-5144</v>
      </c>
      <c r="F20" s="8">
        <f t="shared" si="2"/>
        <v>-5144</v>
      </c>
      <c r="G20" s="12">
        <f t="shared" si="3"/>
        <v>0</v>
      </c>
      <c r="H20" s="5"/>
      <c r="I20" s="32" t="s">
        <v>63</v>
      </c>
      <c r="J20" s="23">
        <f t="shared" si="5"/>
        <v>355</v>
      </c>
      <c r="K20" s="8">
        <f t="shared" si="5"/>
        <v>355</v>
      </c>
      <c r="L20" s="8">
        <f t="shared" si="0"/>
        <v>0</v>
      </c>
      <c r="M20" s="12">
        <f t="shared" si="1"/>
        <v>0</v>
      </c>
    </row>
    <row r="21" spans="1:13" x14ac:dyDescent="0.25">
      <c r="A21" s="26" t="s">
        <v>64</v>
      </c>
      <c r="B21" s="6">
        <v>4967</v>
      </c>
      <c r="C21" s="43"/>
      <c r="D21" s="43"/>
      <c r="E21" s="8">
        <f t="shared" si="2"/>
        <v>-4967</v>
      </c>
      <c r="F21" s="8">
        <f>D21-$B21</f>
        <v>-4967</v>
      </c>
      <c r="G21" s="12">
        <f>D21-C21</f>
        <v>0</v>
      </c>
      <c r="H21" s="5"/>
      <c r="I21" s="32" t="s">
        <v>64</v>
      </c>
      <c r="J21" s="23">
        <f t="shared" si="5"/>
        <v>532</v>
      </c>
      <c r="K21" s="8">
        <f t="shared" si="5"/>
        <v>532</v>
      </c>
      <c r="L21" s="8">
        <f t="shared" si="0"/>
        <v>0</v>
      </c>
      <c r="M21" s="12">
        <f t="shared" si="1"/>
        <v>0</v>
      </c>
    </row>
    <row r="22" spans="1:13" x14ac:dyDescent="0.25">
      <c r="A22" s="26" t="s">
        <v>65</v>
      </c>
      <c r="B22" s="6">
        <v>4824</v>
      </c>
      <c r="C22" s="43"/>
      <c r="D22" s="43"/>
      <c r="E22" s="8">
        <f t="shared" si="2"/>
        <v>-4824</v>
      </c>
      <c r="F22" s="8">
        <f>D22-$B22</f>
        <v>-4824</v>
      </c>
      <c r="G22" s="12">
        <f>D22-C22</f>
        <v>0</v>
      </c>
      <c r="H22" s="5"/>
      <c r="I22" s="32" t="s">
        <v>65</v>
      </c>
      <c r="J22" s="23">
        <f t="shared" si="5"/>
        <v>675</v>
      </c>
      <c r="K22" s="8">
        <f t="shared" si="5"/>
        <v>675</v>
      </c>
      <c r="L22" s="8">
        <f t="shared" si="0"/>
        <v>0</v>
      </c>
      <c r="M22" s="12">
        <f t="shared" si="1"/>
        <v>0</v>
      </c>
    </row>
    <row r="23" spans="1:13" x14ac:dyDescent="0.25">
      <c r="A23" s="26" t="s">
        <v>66</v>
      </c>
      <c r="B23" s="6">
        <v>4651</v>
      </c>
      <c r="C23" s="43"/>
      <c r="D23" s="43"/>
      <c r="E23" s="8">
        <f t="shared" si="2"/>
        <v>-4651</v>
      </c>
      <c r="F23" s="8">
        <f t="shared" si="2"/>
        <v>-4651</v>
      </c>
      <c r="G23" s="12">
        <f t="shared" si="3"/>
        <v>0</v>
      </c>
      <c r="H23" s="5"/>
      <c r="I23" s="32" t="s">
        <v>66</v>
      </c>
      <c r="J23" s="23">
        <f t="shared" si="5"/>
        <v>848</v>
      </c>
      <c r="K23" s="8">
        <f t="shared" si="5"/>
        <v>848</v>
      </c>
      <c r="L23" s="8">
        <f t="shared" si="0"/>
        <v>0</v>
      </c>
      <c r="M23" s="12">
        <f t="shared" si="1"/>
        <v>0</v>
      </c>
    </row>
    <row r="24" spans="1:13" x14ac:dyDescent="0.25">
      <c r="A24" s="26" t="s">
        <v>67</v>
      </c>
      <c r="B24" s="6">
        <v>4572</v>
      </c>
      <c r="C24" s="43"/>
      <c r="D24" s="43"/>
      <c r="E24" s="8">
        <f t="shared" si="2"/>
        <v>-4572</v>
      </c>
      <c r="F24" s="8">
        <f t="shared" si="2"/>
        <v>-4572</v>
      </c>
      <c r="G24" s="12">
        <f t="shared" si="3"/>
        <v>0</v>
      </c>
      <c r="H24" s="5"/>
      <c r="I24" s="32" t="s">
        <v>67</v>
      </c>
      <c r="J24" s="23">
        <f t="shared" si="5"/>
        <v>927</v>
      </c>
      <c r="K24" s="8">
        <f t="shared" si="5"/>
        <v>927</v>
      </c>
      <c r="L24" s="8">
        <f t="shared" si="0"/>
        <v>0</v>
      </c>
      <c r="M24" s="12">
        <f t="shared" si="1"/>
        <v>0</v>
      </c>
    </row>
    <row r="25" spans="1:13" x14ac:dyDescent="0.25">
      <c r="A25" s="26" t="s">
        <v>68</v>
      </c>
      <c r="B25" s="6">
        <v>4366</v>
      </c>
      <c r="C25" s="43"/>
      <c r="D25" s="43"/>
      <c r="E25" s="8">
        <f t="shared" si="2"/>
        <v>-4366</v>
      </c>
      <c r="F25" s="8">
        <f t="shared" si="2"/>
        <v>-4366</v>
      </c>
      <c r="G25" s="12">
        <f t="shared" si="3"/>
        <v>0</v>
      </c>
      <c r="H25" s="5"/>
      <c r="I25" s="32" t="s">
        <v>68</v>
      </c>
      <c r="J25" s="23">
        <f t="shared" si="5"/>
        <v>1133</v>
      </c>
      <c r="K25" s="8">
        <f t="shared" si="5"/>
        <v>1133</v>
      </c>
      <c r="L25" s="8">
        <f t="shared" si="0"/>
        <v>0</v>
      </c>
      <c r="M25" s="12">
        <f t="shared" si="1"/>
        <v>0</v>
      </c>
    </row>
    <row r="26" spans="1:13" x14ac:dyDescent="0.25">
      <c r="A26" s="26" t="s">
        <v>69</v>
      </c>
      <c r="B26" s="6">
        <v>4223</v>
      </c>
      <c r="C26" s="43"/>
      <c r="D26" s="43"/>
      <c r="E26" s="8">
        <f t="shared" si="2"/>
        <v>-4223</v>
      </c>
      <c r="F26" s="8">
        <f t="shared" si="2"/>
        <v>-4223</v>
      </c>
      <c r="G26" s="12">
        <f t="shared" si="3"/>
        <v>0</v>
      </c>
      <c r="H26" s="5"/>
      <c r="I26" s="32" t="s">
        <v>69</v>
      </c>
      <c r="J26" s="23">
        <f t="shared" si="5"/>
        <v>1276</v>
      </c>
      <c r="K26" s="8">
        <f t="shared" si="5"/>
        <v>1276</v>
      </c>
      <c r="L26" s="8">
        <f t="shared" si="0"/>
        <v>0</v>
      </c>
      <c r="M26" s="12">
        <f t="shared" si="1"/>
        <v>0</v>
      </c>
    </row>
    <row r="27" spans="1:13" ht="15.75" thickBot="1" x14ac:dyDescent="0.3">
      <c r="A27" s="27" t="s">
        <v>70</v>
      </c>
      <c r="B27" s="20">
        <v>4141</v>
      </c>
      <c r="C27" s="44"/>
      <c r="D27" s="44"/>
      <c r="E27" s="13">
        <f t="shared" si="2"/>
        <v>-4141</v>
      </c>
      <c r="F27" s="13">
        <f t="shared" si="2"/>
        <v>-4141</v>
      </c>
      <c r="G27" s="14">
        <f t="shared" si="3"/>
        <v>0</v>
      </c>
      <c r="H27" s="5"/>
      <c r="I27" s="33" t="s">
        <v>70</v>
      </c>
      <c r="J27" s="24">
        <f t="shared" si="5"/>
        <v>1358</v>
      </c>
      <c r="K27" s="13">
        <f t="shared" si="5"/>
        <v>1358</v>
      </c>
      <c r="L27" s="13">
        <f t="shared" si="0"/>
        <v>0</v>
      </c>
      <c r="M27" s="14">
        <f t="shared" si="1"/>
        <v>0</v>
      </c>
    </row>
  </sheetData>
  <sheetProtection sheet="1" objects="1" scenarios="1"/>
  <mergeCells count="4">
    <mergeCell ref="I3:M3"/>
    <mergeCell ref="A1:E1"/>
    <mergeCell ref="A2:G2"/>
    <mergeCell ref="I2:L2"/>
  </mergeCells>
  <conditionalFormatting sqref="G6:G27">
    <cfRule type="cellIs" dxfId="31" priority="4" operator="between">
      <formula>-8</formula>
      <formula>8</formula>
    </cfRule>
  </conditionalFormatting>
  <conditionalFormatting sqref="G6:G27">
    <cfRule type="cellIs" dxfId="30" priority="3" operator="notBetween">
      <formula>-8</formula>
      <formula>8</formula>
    </cfRule>
  </conditionalFormatting>
  <conditionalFormatting sqref="E6:F27">
    <cfRule type="cellIs" dxfId="29" priority="1" operator="notBetween">
      <formula>-8</formula>
      <formula>8</formula>
    </cfRule>
    <cfRule type="cellIs" dxfId="28" priority="2" operator="between">
      <formula>-8</formula>
      <formula>8</formula>
    </cfRule>
  </conditionalFormatting>
  <pageMargins left="0.7" right="0.7" top="0.78740157499999996" bottom="0.78740157499999996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58610-6D66-42E1-A933-9AFE3484E97F}">
  <dimension ref="A1:M27"/>
  <sheetViews>
    <sheetView workbookViewId="0">
      <selection activeCell="C14" sqref="C14"/>
    </sheetView>
  </sheetViews>
  <sheetFormatPr baseColWidth="10" defaultColWidth="11.42578125" defaultRowHeight="15" x14ac:dyDescent="0.25"/>
  <cols>
    <col min="9" max="9" width="3.85546875" bestFit="1" customWidth="1"/>
    <col min="10" max="11" width="0" hidden="1" customWidth="1"/>
    <col min="12" max="12" width="15.85546875" bestFit="1" customWidth="1"/>
    <col min="13" max="13" width="17.85546875" bestFit="1" customWidth="1"/>
  </cols>
  <sheetData>
    <row r="1" spans="1:13" ht="21.75" thickBot="1" x14ac:dyDescent="0.4">
      <c r="A1" s="49" t="s">
        <v>35</v>
      </c>
      <c r="B1" s="50"/>
      <c r="C1" s="50"/>
      <c r="D1" s="50"/>
      <c r="E1" s="51"/>
      <c r="F1" s="1"/>
      <c r="G1" s="1"/>
      <c r="H1" s="1"/>
      <c r="I1" s="1"/>
      <c r="J1" s="1"/>
      <c r="K1" s="1"/>
      <c r="L1" s="1"/>
      <c r="M1" s="1"/>
    </row>
    <row r="2" spans="1:13" ht="34.35" customHeight="1" thickBot="1" x14ac:dyDescent="0.3">
      <c r="A2" s="54" t="s">
        <v>36</v>
      </c>
      <c r="B2" s="55"/>
      <c r="C2" s="55"/>
      <c r="D2" s="55"/>
      <c r="E2" s="55"/>
      <c r="F2" s="55"/>
      <c r="G2" s="56"/>
      <c r="H2" s="29"/>
      <c r="I2" s="52" t="s">
        <v>37</v>
      </c>
      <c r="J2" s="53"/>
      <c r="K2" s="53"/>
      <c r="L2" s="53"/>
      <c r="M2" s="30">
        <f>(MIN(E6:F16)-MIN(E17:F27))*2</f>
        <v>-152</v>
      </c>
    </row>
    <row r="3" spans="1:13" ht="36.950000000000003" customHeight="1" thickBot="1" x14ac:dyDescent="0.35">
      <c r="A3" s="1"/>
      <c r="B3" s="1"/>
      <c r="C3" s="1"/>
      <c r="D3" s="1"/>
      <c r="E3" s="1"/>
      <c r="F3" s="1"/>
      <c r="G3" s="1"/>
      <c r="H3" s="1"/>
      <c r="I3" s="57" t="s">
        <v>38</v>
      </c>
      <c r="J3" s="58"/>
      <c r="K3" s="58"/>
      <c r="L3" s="58"/>
      <c r="M3" s="59"/>
    </row>
    <row r="4" spans="1:13" ht="19.5" thickBot="1" x14ac:dyDescent="0.35">
      <c r="A4" s="9"/>
      <c r="B4" s="10" t="s">
        <v>39</v>
      </c>
      <c r="C4" s="10" t="s">
        <v>40</v>
      </c>
      <c r="D4" s="10" t="s">
        <v>41</v>
      </c>
      <c r="E4" s="10" t="s">
        <v>42</v>
      </c>
      <c r="F4" s="10" t="s">
        <v>43</v>
      </c>
      <c r="G4" s="11" t="s">
        <v>44</v>
      </c>
      <c r="H4" s="1"/>
      <c r="I4" s="1"/>
      <c r="J4" s="1"/>
      <c r="K4" s="1"/>
      <c r="L4" s="1"/>
      <c r="M4" s="1"/>
    </row>
    <row r="5" spans="1:13" ht="19.5" thickBot="1" x14ac:dyDescent="0.35">
      <c r="A5" s="18"/>
      <c r="B5" s="2"/>
      <c r="C5" s="3"/>
      <c r="D5" s="3"/>
      <c r="E5" s="3"/>
      <c r="F5" s="3"/>
      <c r="G5" s="19"/>
      <c r="H5" s="1"/>
      <c r="I5" s="28"/>
      <c r="J5" s="10" t="s">
        <v>45</v>
      </c>
      <c r="K5" s="10" t="s">
        <v>46</v>
      </c>
      <c r="L5" s="10" t="s">
        <v>47</v>
      </c>
      <c r="M5" s="11" t="s">
        <v>48</v>
      </c>
    </row>
    <row r="6" spans="1:13" x14ac:dyDescent="0.25">
      <c r="A6" s="25" t="s">
        <v>49</v>
      </c>
      <c r="B6" s="4">
        <v>5851</v>
      </c>
      <c r="C6" s="21"/>
      <c r="D6" s="21"/>
      <c r="E6" s="8">
        <f t="shared" ref="E6:E27" si="0">C6-$B6</f>
        <v>-5851</v>
      </c>
      <c r="F6" s="8">
        <f t="shared" ref="F6:F27" si="1">D6-$B6</f>
        <v>-5851</v>
      </c>
      <c r="G6" s="12">
        <f>D6-C6</f>
        <v>0</v>
      </c>
      <c r="H6" s="1"/>
      <c r="I6" s="15" t="s">
        <v>49</v>
      </c>
      <c r="J6" s="23">
        <f>E6-MIN($E$6:$F$16)</f>
        <v>0</v>
      </c>
      <c r="K6" s="8">
        <f>F6-MIN($E$6:$F$16)</f>
        <v>0</v>
      </c>
      <c r="L6" s="8">
        <f t="shared" ref="L6:L27" si="2">IF(AND(J6&gt;=41,J6&lt;=45),8,IF(AND(J6&gt;=34,J6&lt;=40),7,IF(AND(J6&gt;=28,J6&lt;=33),6,IF(AND(J6&gt;=23,J6&lt;=27),5,IF(AND(J6&gt;=17,J6&lt;=22),4,IF(AND(J6&gt;=13,J6&lt;=16),3,IF(AND(J6&gt;=8,J6&lt;=12),2,(IF(AND(J6&gt;=3,J6&lt;=7),1,0)))))))))</f>
        <v>0</v>
      </c>
      <c r="M6" s="12">
        <f t="shared" ref="M6:M27" si="3">IF(AND(K6&gt;=41,K6&lt;=45),8,IF(AND(K6&gt;=34,K6&lt;=40),7,IF(AND(K6&gt;=28,K6&lt;=33),6,IF(AND(K6&gt;=23,K6&lt;=27),5,IF(AND(K6&gt;=17,K6&lt;=22),4,IF(AND(K6&gt;=13,K6&lt;=16),3,IF(AND(K6&gt;=8,K6&lt;=12),2,(IF(AND(K6&gt;=3,K6&lt;=7),1,0)))))))))</f>
        <v>0</v>
      </c>
    </row>
    <row r="7" spans="1:13" x14ac:dyDescent="0.25">
      <c r="A7" s="25" t="s">
        <v>50</v>
      </c>
      <c r="B7" s="4">
        <v>5712</v>
      </c>
      <c r="C7" s="21"/>
      <c r="D7" s="21"/>
      <c r="E7" s="8">
        <f t="shared" si="0"/>
        <v>-5712</v>
      </c>
      <c r="F7" s="8">
        <f t="shared" si="1"/>
        <v>-5712</v>
      </c>
      <c r="G7" s="12">
        <f t="shared" ref="G7:G27" si="4">D7-C7</f>
        <v>0</v>
      </c>
      <c r="H7" s="1"/>
      <c r="I7" s="16" t="s">
        <v>50</v>
      </c>
      <c r="J7" s="23">
        <f t="shared" ref="J7:K16" si="5">E7-MIN($E$6:$F$16)</f>
        <v>139</v>
      </c>
      <c r="K7" s="8">
        <f t="shared" si="5"/>
        <v>139</v>
      </c>
      <c r="L7" s="8">
        <f t="shared" si="2"/>
        <v>0</v>
      </c>
      <c r="M7" s="12">
        <f t="shared" si="3"/>
        <v>0</v>
      </c>
    </row>
    <row r="8" spans="1:13" x14ac:dyDescent="0.25">
      <c r="A8" s="25" t="s">
        <v>51</v>
      </c>
      <c r="B8" s="4">
        <v>5550</v>
      </c>
      <c r="C8" s="21"/>
      <c r="D8" s="21"/>
      <c r="E8" s="8">
        <f t="shared" si="0"/>
        <v>-5550</v>
      </c>
      <c r="F8" s="8">
        <f t="shared" si="1"/>
        <v>-5550</v>
      </c>
      <c r="G8" s="12">
        <f t="shared" si="4"/>
        <v>0</v>
      </c>
      <c r="H8" s="1"/>
      <c r="I8" s="16" t="s">
        <v>51</v>
      </c>
      <c r="J8" s="23">
        <f t="shared" si="5"/>
        <v>301</v>
      </c>
      <c r="K8" s="8">
        <f t="shared" si="5"/>
        <v>301</v>
      </c>
      <c r="L8" s="8">
        <f t="shared" si="2"/>
        <v>0</v>
      </c>
      <c r="M8" s="12">
        <f t="shared" si="3"/>
        <v>0</v>
      </c>
    </row>
    <row r="9" spans="1:13" x14ac:dyDescent="0.25">
      <c r="A9" s="25" t="s">
        <v>52</v>
      </c>
      <c r="B9" s="4">
        <v>5476</v>
      </c>
      <c r="C9" s="21"/>
      <c r="D9" s="21"/>
      <c r="E9" s="8">
        <f t="shared" si="0"/>
        <v>-5476</v>
      </c>
      <c r="F9" s="8">
        <f t="shared" si="1"/>
        <v>-5476</v>
      </c>
      <c r="G9" s="12">
        <f t="shared" si="4"/>
        <v>0</v>
      </c>
      <c r="H9" s="1"/>
      <c r="I9" s="16" t="s">
        <v>52</v>
      </c>
      <c r="J9" s="23">
        <f t="shared" si="5"/>
        <v>375</v>
      </c>
      <c r="K9" s="8">
        <f t="shared" si="5"/>
        <v>375</v>
      </c>
      <c r="L9" s="8">
        <f t="shared" si="2"/>
        <v>0</v>
      </c>
      <c r="M9" s="12">
        <f t="shared" si="3"/>
        <v>0</v>
      </c>
    </row>
    <row r="10" spans="1:13" x14ac:dyDescent="0.25">
      <c r="A10" s="25" t="s">
        <v>53</v>
      </c>
      <c r="B10" s="4">
        <v>5288</v>
      </c>
      <c r="C10" s="21"/>
      <c r="D10" s="21"/>
      <c r="E10" s="8">
        <f t="shared" si="0"/>
        <v>-5288</v>
      </c>
      <c r="F10" s="8">
        <f t="shared" si="1"/>
        <v>-5288</v>
      </c>
      <c r="G10" s="12">
        <f t="shared" si="4"/>
        <v>0</v>
      </c>
      <c r="H10" s="1"/>
      <c r="I10" s="16" t="s">
        <v>53</v>
      </c>
      <c r="J10" s="23">
        <f t="shared" si="5"/>
        <v>563</v>
      </c>
      <c r="K10" s="8">
        <f t="shared" si="5"/>
        <v>563</v>
      </c>
      <c r="L10" s="8">
        <f t="shared" si="2"/>
        <v>0</v>
      </c>
      <c r="M10" s="12">
        <f t="shared" si="3"/>
        <v>0</v>
      </c>
    </row>
    <row r="11" spans="1:13" x14ac:dyDescent="0.25">
      <c r="A11" s="25" t="s">
        <v>54</v>
      </c>
      <c r="B11" s="4">
        <v>5135</v>
      </c>
      <c r="C11" s="21"/>
      <c r="D11" s="21"/>
      <c r="E11" s="8">
        <f t="shared" si="0"/>
        <v>-5135</v>
      </c>
      <c r="F11" s="8">
        <f t="shared" si="1"/>
        <v>-5135</v>
      </c>
      <c r="G11" s="12">
        <f t="shared" si="4"/>
        <v>0</v>
      </c>
      <c r="H11" s="1"/>
      <c r="I11" s="16" t="s">
        <v>54</v>
      </c>
      <c r="J11" s="23">
        <f t="shared" si="5"/>
        <v>716</v>
      </c>
      <c r="K11" s="8">
        <f t="shared" si="5"/>
        <v>716</v>
      </c>
      <c r="L11" s="8">
        <f t="shared" si="2"/>
        <v>0</v>
      </c>
      <c r="M11" s="12">
        <f t="shared" si="3"/>
        <v>0</v>
      </c>
    </row>
    <row r="12" spans="1:13" x14ac:dyDescent="0.25">
      <c r="A12" s="25" t="s">
        <v>55</v>
      </c>
      <c r="B12" s="4">
        <v>4948</v>
      </c>
      <c r="C12" s="21"/>
      <c r="D12" s="21"/>
      <c r="E12" s="8">
        <f t="shared" si="0"/>
        <v>-4948</v>
      </c>
      <c r="F12" s="8">
        <f t="shared" si="1"/>
        <v>-4948</v>
      </c>
      <c r="G12" s="12">
        <f t="shared" si="4"/>
        <v>0</v>
      </c>
      <c r="H12" s="1"/>
      <c r="I12" s="16" t="s">
        <v>55</v>
      </c>
      <c r="J12" s="23">
        <f t="shared" si="5"/>
        <v>903</v>
      </c>
      <c r="K12" s="8">
        <f t="shared" si="5"/>
        <v>903</v>
      </c>
      <c r="L12" s="8">
        <f t="shared" si="2"/>
        <v>0</v>
      </c>
      <c r="M12" s="12">
        <f t="shared" si="3"/>
        <v>0</v>
      </c>
    </row>
    <row r="13" spans="1:13" x14ac:dyDescent="0.25">
      <c r="A13" s="25" t="s">
        <v>56</v>
      </c>
      <c r="B13" s="4">
        <v>4863</v>
      </c>
      <c r="C13" s="21"/>
      <c r="D13" s="21"/>
      <c r="E13" s="8">
        <f t="shared" si="0"/>
        <v>-4863</v>
      </c>
      <c r="F13" s="8">
        <f t="shared" si="1"/>
        <v>-4863</v>
      </c>
      <c r="G13" s="12">
        <f t="shared" si="4"/>
        <v>0</v>
      </c>
      <c r="H13" s="1"/>
      <c r="I13" s="16" t="s">
        <v>56</v>
      </c>
      <c r="J13" s="23">
        <f t="shared" si="5"/>
        <v>988</v>
      </c>
      <c r="K13" s="8">
        <f t="shared" si="5"/>
        <v>988</v>
      </c>
      <c r="L13" s="8">
        <f t="shared" si="2"/>
        <v>0</v>
      </c>
      <c r="M13" s="12">
        <f t="shared" si="3"/>
        <v>0</v>
      </c>
    </row>
    <row r="14" spans="1:13" x14ac:dyDescent="0.25">
      <c r="A14" s="25" t="s">
        <v>57</v>
      </c>
      <c r="B14" s="4">
        <v>4640</v>
      </c>
      <c r="C14" s="21"/>
      <c r="D14" s="21"/>
      <c r="E14" s="8">
        <f t="shared" si="0"/>
        <v>-4640</v>
      </c>
      <c r="F14" s="8">
        <f t="shared" si="1"/>
        <v>-4640</v>
      </c>
      <c r="G14" s="12">
        <f t="shared" si="4"/>
        <v>0</v>
      </c>
      <c r="H14" s="1"/>
      <c r="I14" s="16" t="s">
        <v>57</v>
      </c>
      <c r="J14" s="23">
        <f t="shared" si="5"/>
        <v>1211</v>
      </c>
      <c r="K14" s="8">
        <f t="shared" si="5"/>
        <v>1211</v>
      </c>
      <c r="L14" s="8">
        <f t="shared" si="2"/>
        <v>0</v>
      </c>
      <c r="M14" s="12">
        <f t="shared" si="3"/>
        <v>0</v>
      </c>
    </row>
    <row r="15" spans="1:13" x14ac:dyDescent="0.25">
      <c r="A15" s="25" t="s">
        <v>58</v>
      </c>
      <c r="B15" s="4">
        <v>4471</v>
      </c>
      <c r="C15" s="21"/>
      <c r="D15" s="21"/>
      <c r="E15" s="8">
        <f t="shared" si="0"/>
        <v>-4471</v>
      </c>
      <c r="F15" s="8">
        <f t="shared" si="1"/>
        <v>-4471</v>
      </c>
      <c r="G15" s="12">
        <f t="shared" si="4"/>
        <v>0</v>
      </c>
      <c r="H15" s="1"/>
      <c r="I15" s="16" t="s">
        <v>58</v>
      </c>
      <c r="J15" s="23">
        <f t="shared" si="5"/>
        <v>1380</v>
      </c>
      <c r="K15" s="8">
        <f t="shared" si="5"/>
        <v>1380</v>
      </c>
      <c r="L15" s="8">
        <f t="shared" si="2"/>
        <v>0</v>
      </c>
      <c r="M15" s="12">
        <f t="shared" si="3"/>
        <v>0</v>
      </c>
    </row>
    <row r="16" spans="1:13" x14ac:dyDescent="0.25">
      <c r="A16" s="25" t="s">
        <v>59</v>
      </c>
      <c r="B16" s="4">
        <v>4406</v>
      </c>
      <c r="C16" s="21"/>
      <c r="D16" s="21"/>
      <c r="E16" s="8">
        <f t="shared" si="0"/>
        <v>-4406</v>
      </c>
      <c r="F16" s="8">
        <f t="shared" si="1"/>
        <v>-4406</v>
      </c>
      <c r="G16" s="12">
        <f t="shared" si="4"/>
        <v>0</v>
      </c>
      <c r="H16" s="1"/>
      <c r="I16" s="16" t="s">
        <v>59</v>
      </c>
      <c r="J16" s="23">
        <f t="shared" si="5"/>
        <v>1445</v>
      </c>
      <c r="K16" s="8">
        <f t="shared" si="5"/>
        <v>1445</v>
      </c>
      <c r="L16" s="8">
        <f t="shared" si="2"/>
        <v>0</v>
      </c>
      <c r="M16" s="12">
        <f t="shared" si="3"/>
        <v>0</v>
      </c>
    </row>
    <row r="17" spans="1:13" x14ac:dyDescent="0.25">
      <c r="A17" s="26" t="s">
        <v>60</v>
      </c>
      <c r="B17" s="6">
        <v>5775</v>
      </c>
      <c r="C17" s="21"/>
      <c r="D17" s="21"/>
      <c r="E17" s="8">
        <f t="shared" si="0"/>
        <v>-5775</v>
      </c>
      <c r="F17" s="8">
        <f t="shared" si="1"/>
        <v>-5775</v>
      </c>
      <c r="G17" s="12">
        <f t="shared" si="4"/>
        <v>0</v>
      </c>
      <c r="H17" s="1"/>
      <c r="I17" s="16" t="s">
        <v>60</v>
      </c>
      <c r="J17" s="23">
        <f>E17-MIN($E$17:$F$27)</f>
        <v>0</v>
      </c>
      <c r="K17" s="8">
        <f>F17-MIN($E$17:$F$27)</f>
        <v>0</v>
      </c>
      <c r="L17" s="8">
        <f t="shared" si="2"/>
        <v>0</v>
      </c>
      <c r="M17" s="12">
        <f t="shared" si="3"/>
        <v>0</v>
      </c>
    </row>
    <row r="18" spans="1:13" x14ac:dyDescent="0.25">
      <c r="A18" s="26" t="s">
        <v>61</v>
      </c>
      <c r="B18" s="6">
        <v>5637</v>
      </c>
      <c r="C18" s="21"/>
      <c r="D18" s="21"/>
      <c r="E18" s="8">
        <f t="shared" si="0"/>
        <v>-5637</v>
      </c>
      <c r="F18" s="8">
        <f t="shared" si="1"/>
        <v>-5637</v>
      </c>
      <c r="G18" s="12">
        <f t="shared" si="4"/>
        <v>0</v>
      </c>
      <c r="H18" s="1"/>
      <c r="I18" s="16" t="s">
        <v>61</v>
      </c>
      <c r="J18" s="23">
        <f t="shared" ref="J18:K27" si="6">E18-MIN($E$17:$F$27)</f>
        <v>138</v>
      </c>
      <c r="K18" s="8">
        <f t="shared" si="6"/>
        <v>138</v>
      </c>
      <c r="L18" s="8">
        <f t="shared" si="2"/>
        <v>0</v>
      </c>
      <c r="M18" s="12">
        <f t="shared" si="3"/>
        <v>0</v>
      </c>
    </row>
    <row r="19" spans="1:13" x14ac:dyDescent="0.25">
      <c r="A19" s="26" t="s">
        <v>62</v>
      </c>
      <c r="B19" s="6">
        <v>5476</v>
      </c>
      <c r="C19" s="21"/>
      <c r="D19" s="21"/>
      <c r="E19" s="8">
        <f t="shared" si="0"/>
        <v>-5476</v>
      </c>
      <c r="F19" s="8">
        <f t="shared" si="1"/>
        <v>-5476</v>
      </c>
      <c r="G19" s="12">
        <f t="shared" si="4"/>
        <v>0</v>
      </c>
      <c r="H19" s="1"/>
      <c r="I19" s="16" t="s">
        <v>62</v>
      </c>
      <c r="J19" s="23">
        <f t="shared" si="6"/>
        <v>299</v>
      </c>
      <c r="K19" s="8">
        <f t="shared" si="6"/>
        <v>299</v>
      </c>
      <c r="L19" s="8">
        <f t="shared" si="2"/>
        <v>0</v>
      </c>
      <c r="M19" s="12">
        <f t="shared" si="3"/>
        <v>0</v>
      </c>
    </row>
    <row r="20" spans="1:13" x14ac:dyDescent="0.25">
      <c r="A20" s="26" t="s">
        <v>63</v>
      </c>
      <c r="B20" s="6">
        <v>5404</v>
      </c>
      <c r="C20" s="21"/>
      <c r="D20" s="21"/>
      <c r="E20" s="8">
        <f t="shared" si="0"/>
        <v>-5404</v>
      </c>
      <c r="F20" s="8">
        <f t="shared" si="1"/>
        <v>-5404</v>
      </c>
      <c r="G20" s="12">
        <f t="shared" si="4"/>
        <v>0</v>
      </c>
      <c r="H20" s="1"/>
      <c r="I20" s="16" t="s">
        <v>63</v>
      </c>
      <c r="J20" s="23">
        <f t="shared" si="6"/>
        <v>371</v>
      </c>
      <c r="K20" s="8">
        <f t="shared" si="6"/>
        <v>371</v>
      </c>
      <c r="L20" s="8">
        <f t="shared" si="2"/>
        <v>0</v>
      </c>
      <c r="M20" s="12">
        <f t="shared" si="3"/>
        <v>0</v>
      </c>
    </row>
    <row r="21" spans="1:13" x14ac:dyDescent="0.25">
      <c r="A21" s="26" t="s">
        <v>64</v>
      </c>
      <c r="B21" s="6">
        <v>5219</v>
      </c>
      <c r="C21" s="21"/>
      <c r="D21" s="21"/>
      <c r="E21" s="8">
        <f t="shared" si="0"/>
        <v>-5219</v>
      </c>
      <c r="F21" s="8">
        <f t="shared" si="1"/>
        <v>-5219</v>
      </c>
      <c r="G21" s="12">
        <f>D21-C21</f>
        <v>0</v>
      </c>
      <c r="H21" s="1"/>
      <c r="I21" s="16" t="s">
        <v>64</v>
      </c>
      <c r="J21" s="23">
        <f t="shared" si="6"/>
        <v>556</v>
      </c>
      <c r="K21" s="8">
        <f t="shared" si="6"/>
        <v>556</v>
      </c>
      <c r="L21" s="8">
        <f t="shared" si="2"/>
        <v>0</v>
      </c>
      <c r="M21" s="12">
        <f t="shared" si="3"/>
        <v>0</v>
      </c>
    </row>
    <row r="22" spans="1:13" x14ac:dyDescent="0.25">
      <c r="A22" s="26" t="s">
        <v>65</v>
      </c>
      <c r="B22" s="6">
        <v>5069</v>
      </c>
      <c r="C22" s="21"/>
      <c r="D22" s="21"/>
      <c r="E22" s="8">
        <f t="shared" si="0"/>
        <v>-5069</v>
      </c>
      <c r="F22" s="8">
        <f t="shared" si="1"/>
        <v>-5069</v>
      </c>
      <c r="G22" s="12">
        <f>D22-C22</f>
        <v>0</v>
      </c>
      <c r="H22" s="1"/>
      <c r="I22" s="16" t="s">
        <v>65</v>
      </c>
      <c r="J22" s="23">
        <f t="shared" si="6"/>
        <v>706</v>
      </c>
      <c r="K22" s="8">
        <f t="shared" si="6"/>
        <v>706</v>
      </c>
      <c r="L22" s="8">
        <f t="shared" si="2"/>
        <v>0</v>
      </c>
      <c r="M22" s="12">
        <f t="shared" si="3"/>
        <v>0</v>
      </c>
    </row>
    <row r="23" spans="1:13" x14ac:dyDescent="0.25">
      <c r="A23" s="26" t="s">
        <v>66</v>
      </c>
      <c r="B23" s="6">
        <v>4887</v>
      </c>
      <c r="C23" s="21"/>
      <c r="D23" s="21"/>
      <c r="E23" s="8">
        <f t="shared" si="0"/>
        <v>-4887</v>
      </c>
      <c r="F23" s="8">
        <f t="shared" si="1"/>
        <v>-4887</v>
      </c>
      <c r="G23" s="12">
        <f t="shared" si="4"/>
        <v>0</v>
      </c>
      <c r="H23" s="1"/>
      <c r="I23" s="16" t="s">
        <v>66</v>
      </c>
      <c r="J23" s="23">
        <f t="shared" si="6"/>
        <v>888</v>
      </c>
      <c r="K23" s="8">
        <f t="shared" si="6"/>
        <v>888</v>
      </c>
      <c r="L23" s="8">
        <f t="shared" si="2"/>
        <v>0</v>
      </c>
      <c r="M23" s="12">
        <f t="shared" si="3"/>
        <v>0</v>
      </c>
    </row>
    <row r="24" spans="1:13" x14ac:dyDescent="0.25">
      <c r="A24" s="26" t="s">
        <v>67</v>
      </c>
      <c r="B24" s="6">
        <v>4805</v>
      </c>
      <c r="C24" s="21"/>
      <c r="D24" s="21"/>
      <c r="E24" s="8">
        <f t="shared" si="0"/>
        <v>-4805</v>
      </c>
      <c r="F24" s="8">
        <f t="shared" si="1"/>
        <v>-4805</v>
      </c>
      <c r="G24" s="12">
        <f t="shared" si="4"/>
        <v>0</v>
      </c>
      <c r="H24" s="1"/>
      <c r="I24" s="16" t="s">
        <v>67</v>
      </c>
      <c r="J24" s="23">
        <f t="shared" si="6"/>
        <v>970</v>
      </c>
      <c r="K24" s="8">
        <f t="shared" si="6"/>
        <v>970</v>
      </c>
      <c r="L24" s="8">
        <f t="shared" si="2"/>
        <v>0</v>
      </c>
      <c r="M24" s="12">
        <f t="shared" si="3"/>
        <v>0</v>
      </c>
    </row>
    <row r="25" spans="1:13" x14ac:dyDescent="0.25">
      <c r="A25" s="26" t="s">
        <v>68</v>
      </c>
      <c r="B25" s="6">
        <v>4587</v>
      </c>
      <c r="C25" s="21"/>
      <c r="D25" s="21"/>
      <c r="E25" s="8">
        <f t="shared" si="0"/>
        <v>-4587</v>
      </c>
      <c r="F25" s="8">
        <f t="shared" si="1"/>
        <v>-4587</v>
      </c>
      <c r="G25" s="12">
        <f t="shared" si="4"/>
        <v>0</v>
      </c>
      <c r="H25" s="1"/>
      <c r="I25" s="16" t="s">
        <v>68</v>
      </c>
      <c r="J25" s="23">
        <f t="shared" si="6"/>
        <v>1188</v>
      </c>
      <c r="K25" s="8">
        <f t="shared" si="6"/>
        <v>1188</v>
      </c>
      <c r="L25" s="8">
        <f t="shared" si="2"/>
        <v>0</v>
      </c>
      <c r="M25" s="12">
        <f t="shared" si="3"/>
        <v>0</v>
      </c>
    </row>
    <row r="26" spans="1:13" x14ac:dyDescent="0.25">
      <c r="A26" s="26" t="s">
        <v>69</v>
      </c>
      <c r="B26" s="6">
        <v>4436</v>
      </c>
      <c r="C26" s="21"/>
      <c r="D26" s="21"/>
      <c r="E26" s="8">
        <f t="shared" si="0"/>
        <v>-4436</v>
      </c>
      <c r="F26" s="8">
        <f t="shared" si="1"/>
        <v>-4436</v>
      </c>
      <c r="G26" s="12">
        <f t="shared" si="4"/>
        <v>0</v>
      </c>
      <c r="H26" s="1"/>
      <c r="I26" s="16" t="s">
        <v>69</v>
      </c>
      <c r="J26" s="23">
        <f t="shared" si="6"/>
        <v>1339</v>
      </c>
      <c r="K26" s="8">
        <f t="shared" si="6"/>
        <v>1339</v>
      </c>
      <c r="L26" s="8">
        <f t="shared" si="2"/>
        <v>0</v>
      </c>
      <c r="M26" s="12">
        <f t="shared" si="3"/>
        <v>0</v>
      </c>
    </row>
    <row r="27" spans="1:13" ht="15.75" thickBot="1" x14ac:dyDescent="0.3">
      <c r="A27" s="27" t="s">
        <v>70</v>
      </c>
      <c r="B27" s="20">
        <v>4350</v>
      </c>
      <c r="C27" s="22"/>
      <c r="D27" s="22"/>
      <c r="E27" s="13">
        <f t="shared" si="0"/>
        <v>-4350</v>
      </c>
      <c r="F27" s="13">
        <f t="shared" si="1"/>
        <v>-4350</v>
      </c>
      <c r="G27" s="14">
        <f t="shared" si="4"/>
        <v>0</v>
      </c>
      <c r="H27" s="1"/>
      <c r="I27" s="17" t="s">
        <v>70</v>
      </c>
      <c r="J27" s="24">
        <f t="shared" si="6"/>
        <v>1425</v>
      </c>
      <c r="K27" s="13">
        <f t="shared" si="6"/>
        <v>1425</v>
      </c>
      <c r="L27" s="13">
        <f t="shared" si="2"/>
        <v>0</v>
      </c>
      <c r="M27" s="14">
        <f t="shared" si="3"/>
        <v>0</v>
      </c>
    </row>
  </sheetData>
  <sheetProtection sheet="1" objects="1" scenarios="1"/>
  <mergeCells count="4">
    <mergeCell ref="A1:E1"/>
    <mergeCell ref="A2:G2"/>
    <mergeCell ref="I2:L2"/>
    <mergeCell ref="I3:M3"/>
  </mergeCells>
  <conditionalFormatting sqref="G6:G27">
    <cfRule type="cellIs" dxfId="27" priority="4" operator="between">
      <formula>-8</formula>
      <formula>8</formula>
    </cfRule>
  </conditionalFormatting>
  <conditionalFormatting sqref="G6:G27">
    <cfRule type="cellIs" dxfId="26" priority="3" operator="notBetween">
      <formula>-8</formula>
      <formula>8</formula>
    </cfRule>
  </conditionalFormatting>
  <conditionalFormatting sqref="E6:F27">
    <cfRule type="cellIs" dxfId="25" priority="1" operator="notBetween">
      <formula>-8</formula>
      <formula>8</formula>
    </cfRule>
    <cfRule type="cellIs" dxfId="24" priority="2" operator="between">
      <formula>-8</formula>
      <formula>8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EBFDD-79AA-455A-BC5C-4D086B25DE8E}">
  <dimension ref="A1:M27"/>
  <sheetViews>
    <sheetView workbookViewId="0">
      <selection activeCell="E47" sqref="E47"/>
    </sheetView>
  </sheetViews>
  <sheetFormatPr baseColWidth="10" defaultColWidth="11.42578125" defaultRowHeight="15" x14ac:dyDescent="0.25"/>
  <cols>
    <col min="9" max="9" width="4.140625" bestFit="1" customWidth="1"/>
    <col min="10" max="10" width="13.7109375" hidden="1" customWidth="1"/>
    <col min="11" max="11" width="14.140625" hidden="1" customWidth="1"/>
    <col min="12" max="12" width="15.85546875" bestFit="1" customWidth="1"/>
    <col min="13" max="13" width="17.85546875" bestFit="1" customWidth="1"/>
  </cols>
  <sheetData>
    <row r="1" spans="1:13" ht="21.75" thickBot="1" x14ac:dyDescent="0.4">
      <c r="A1" s="49" t="s">
        <v>35</v>
      </c>
      <c r="B1" s="50"/>
      <c r="C1" s="50"/>
      <c r="D1" s="50"/>
      <c r="E1" s="51"/>
      <c r="F1" s="1"/>
      <c r="G1" s="1"/>
      <c r="H1" s="1"/>
      <c r="I1" s="1"/>
      <c r="J1" s="1"/>
      <c r="K1" s="1"/>
      <c r="L1" s="1"/>
      <c r="M1" s="1"/>
    </row>
    <row r="2" spans="1:13" ht="32.1" customHeight="1" thickBot="1" x14ac:dyDescent="0.3">
      <c r="A2" s="54" t="s">
        <v>36</v>
      </c>
      <c r="B2" s="55"/>
      <c r="C2" s="55"/>
      <c r="D2" s="55"/>
      <c r="E2" s="55"/>
      <c r="F2" s="55"/>
      <c r="G2" s="56"/>
      <c r="H2" s="29"/>
      <c r="I2" s="52" t="s">
        <v>37</v>
      </c>
      <c r="J2" s="53"/>
      <c r="K2" s="53"/>
      <c r="L2" s="53"/>
      <c r="M2" s="30">
        <f>(MIN(E6:F16)-MIN(E17:F27))*2</f>
        <v>-150</v>
      </c>
    </row>
    <row r="3" spans="1:13" ht="38.450000000000003" customHeight="1" thickBot="1" x14ac:dyDescent="0.35">
      <c r="A3" s="1"/>
      <c r="B3" s="1"/>
      <c r="C3" s="1"/>
      <c r="D3" s="1"/>
      <c r="E3" s="1"/>
      <c r="F3" s="1"/>
      <c r="G3" s="1"/>
      <c r="H3" s="1"/>
      <c r="I3" s="57" t="s">
        <v>38</v>
      </c>
      <c r="J3" s="58"/>
      <c r="K3" s="58"/>
      <c r="L3" s="58"/>
      <c r="M3" s="59"/>
    </row>
    <row r="4" spans="1:13" ht="19.5" thickBot="1" x14ac:dyDescent="0.35">
      <c r="A4" s="9"/>
      <c r="B4" s="10" t="s">
        <v>39</v>
      </c>
      <c r="C4" s="10" t="s">
        <v>40</v>
      </c>
      <c r="D4" s="10" t="s">
        <v>41</v>
      </c>
      <c r="E4" s="10" t="s">
        <v>42</v>
      </c>
      <c r="F4" s="10" t="s">
        <v>43</v>
      </c>
      <c r="G4" s="11" t="s">
        <v>44</v>
      </c>
      <c r="H4" s="1"/>
      <c r="I4" s="1"/>
      <c r="J4" s="1"/>
      <c r="K4" s="1"/>
      <c r="L4" s="1"/>
      <c r="M4" s="1"/>
    </row>
    <row r="5" spans="1:13" ht="19.5" thickBot="1" x14ac:dyDescent="0.35">
      <c r="A5" s="18"/>
      <c r="B5" s="2"/>
      <c r="C5" s="3"/>
      <c r="D5" s="3"/>
      <c r="E5" s="3"/>
      <c r="F5" s="3"/>
      <c r="G5" s="19"/>
      <c r="H5" s="1"/>
      <c r="I5" s="28"/>
      <c r="J5" s="10" t="s">
        <v>45</v>
      </c>
      <c r="K5" s="10" t="s">
        <v>46</v>
      </c>
      <c r="L5" s="10" t="s">
        <v>47</v>
      </c>
      <c r="M5" s="11" t="s">
        <v>48</v>
      </c>
    </row>
    <row r="6" spans="1:13" x14ac:dyDescent="0.25">
      <c r="A6" s="25" t="s">
        <v>49</v>
      </c>
      <c r="B6" s="4">
        <v>6111</v>
      </c>
      <c r="C6" s="45"/>
      <c r="D6" s="45"/>
      <c r="E6" s="8">
        <f t="shared" ref="E6:E27" si="0">C6-$B6</f>
        <v>-6111</v>
      </c>
      <c r="F6" s="8">
        <f t="shared" ref="F6:F27" si="1">D6-$B6</f>
        <v>-6111</v>
      </c>
      <c r="G6" s="12">
        <f>D6-C6</f>
        <v>0</v>
      </c>
      <c r="H6" s="5"/>
      <c r="I6" s="31" t="s">
        <v>49</v>
      </c>
      <c r="J6" s="23">
        <f>E6-MIN($E$6:$F$16)</f>
        <v>0</v>
      </c>
      <c r="K6" s="8">
        <f>F6-MIN($E$6:$F$16)</f>
        <v>0</v>
      </c>
      <c r="L6" s="8">
        <f t="shared" ref="L6:L27" si="2">IF(AND(J6&gt;=41,J6&lt;=45),8,IF(AND(J6&gt;=34,J6&lt;=40),7,IF(AND(J6&gt;=28,J6&lt;=33),6,IF(AND(J6&gt;=23,J6&lt;=27),5,IF(AND(J6&gt;=17,J6&lt;=22),4,IF(AND(J6&gt;=13,J6&lt;=16),3,IF(AND(J6&gt;=8,J6&lt;=12),2,(IF(AND(J6&gt;=3,J6&lt;=7),1,0)))))))))</f>
        <v>0</v>
      </c>
      <c r="M6" s="12">
        <f t="shared" ref="M6:M27" si="3">IF(AND(K6&gt;=41,K6&lt;=45),8,IF(AND(K6&gt;=34,K6&lt;=40),7,IF(AND(K6&gt;=28,K6&lt;=33),6,IF(AND(K6&gt;=23,K6&lt;=27),5,IF(AND(K6&gt;=17,K6&lt;=22),4,IF(AND(K6&gt;=13,K6&lt;=16),3,IF(AND(K6&gt;=8,K6&lt;=12),2,(IF(AND(K6&gt;=3,K6&lt;=7),1,0)))))))))</f>
        <v>0</v>
      </c>
    </row>
    <row r="7" spans="1:13" x14ac:dyDescent="0.25">
      <c r="A7" s="25" t="s">
        <v>50</v>
      </c>
      <c r="B7" s="4">
        <v>5967</v>
      </c>
      <c r="C7" s="43"/>
      <c r="D7" s="43"/>
      <c r="E7" s="8">
        <f t="shared" si="0"/>
        <v>-5967</v>
      </c>
      <c r="F7" s="8">
        <f t="shared" si="1"/>
        <v>-5967</v>
      </c>
      <c r="G7" s="12">
        <f t="shared" ref="G7:G27" si="4">D7-C7</f>
        <v>0</v>
      </c>
      <c r="H7" s="5"/>
      <c r="I7" s="32" t="s">
        <v>50</v>
      </c>
      <c r="J7" s="23">
        <f t="shared" ref="J7:K16" si="5">E7-MIN($E$6:$F$16)</f>
        <v>144</v>
      </c>
      <c r="K7" s="8">
        <f t="shared" si="5"/>
        <v>144</v>
      </c>
      <c r="L7" s="8">
        <f t="shared" si="2"/>
        <v>0</v>
      </c>
      <c r="M7" s="12">
        <f t="shared" si="3"/>
        <v>0</v>
      </c>
    </row>
    <row r="8" spans="1:13" x14ac:dyDescent="0.25">
      <c r="A8" s="25" t="s">
        <v>51</v>
      </c>
      <c r="B8" s="4">
        <v>5797</v>
      </c>
      <c r="C8" s="43"/>
      <c r="D8" s="43"/>
      <c r="E8" s="8">
        <f t="shared" si="0"/>
        <v>-5797</v>
      </c>
      <c r="F8" s="8">
        <f t="shared" si="1"/>
        <v>-5797</v>
      </c>
      <c r="G8" s="12">
        <f t="shared" si="4"/>
        <v>0</v>
      </c>
      <c r="H8" s="5"/>
      <c r="I8" s="32" t="s">
        <v>51</v>
      </c>
      <c r="J8" s="23">
        <f t="shared" si="5"/>
        <v>314</v>
      </c>
      <c r="K8" s="8">
        <f t="shared" si="5"/>
        <v>314</v>
      </c>
      <c r="L8" s="8">
        <f t="shared" si="2"/>
        <v>0</v>
      </c>
      <c r="M8" s="12">
        <f t="shared" si="3"/>
        <v>0</v>
      </c>
    </row>
    <row r="9" spans="1:13" x14ac:dyDescent="0.25">
      <c r="A9" s="25" t="s">
        <v>52</v>
      </c>
      <c r="B9" s="4">
        <v>5721</v>
      </c>
      <c r="C9" s="43"/>
      <c r="D9" s="43"/>
      <c r="E9" s="8">
        <f t="shared" si="0"/>
        <v>-5721</v>
      </c>
      <c r="F9" s="8">
        <f t="shared" si="1"/>
        <v>-5721</v>
      </c>
      <c r="G9" s="12">
        <f t="shared" si="4"/>
        <v>0</v>
      </c>
      <c r="H9" s="5"/>
      <c r="I9" s="32" t="s">
        <v>52</v>
      </c>
      <c r="J9" s="23">
        <f t="shared" si="5"/>
        <v>390</v>
      </c>
      <c r="K9" s="8">
        <f t="shared" si="5"/>
        <v>390</v>
      </c>
      <c r="L9" s="8">
        <f t="shared" si="2"/>
        <v>0</v>
      </c>
      <c r="M9" s="12">
        <f t="shared" si="3"/>
        <v>0</v>
      </c>
    </row>
    <row r="10" spans="1:13" x14ac:dyDescent="0.25">
      <c r="A10" s="25" t="s">
        <v>53</v>
      </c>
      <c r="B10" s="4">
        <v>5524</v>
      </c>
      <c r="C10" s="43"/>
      <c r="D10" s="43"/>
      <c r="E10" s="8">
        <f t="shared" si="0"/>
        <v>-5524</v>
      </c>
      <c r="F10" s="8">
        <f t="shared" si="1"/>
        <v>-5524</v>
      </c>
      <c r="G10" s="12">
        <f t="shared" si="4"/>
        <v>0</v>
      </c>
      <c r="H10" s="5"/>
      <c r="I10" s="32" t="s">
        <v>53</v>
      </c>
      <c r="J10" s="23">
        <f t="shared" si="5"/>
        <v>587</v>
      </c>
      <c r="K10" s="8">
        <f t="shared" si="5"/>
        <v>587</v>
      </c>
      <c r="L10" s="8">
        <f t="shared" si="2"/>
        <v>0</v>
      </c>
      <c r="M10" s="12">
        <f t="shared" si="3"/>
        <v>0</v>
      </c>
    </row>
    <row r="11" spans="1:13" x14ac:dyDescent="0.25">
      <c r="A11" s="25" t="s">
        <v>54</v>
      </c>
      <c r="B11" s="4">
        <v>5364</v>
      </c>
      <c r="C11" s="43"/>
      <c r="D11" s="43"/>
      <c r="E11" s="8">
        <f t="shared" si="0"/>
        <v>-5364</v>
      </c>
      <c r="F11" s="8">
        <f t="shared" si="1"/>
        <v>-5364</v>
      </c>
      <c r="G11" s="12">
        <f t="shared" si="4"/>
        <v>0</v>
      </c>
      <c r="H11" s="5"/>
      <c r="I11" s="32" t="s">
        <v>54</v>
      </c>
      <c r="J11" s="23">
        <f t="shared" si="5"/>
        <v>747</v>
      </c>
      <c r="K11" s="8">
        <f t="shared" si="5"/>
        <v>747</v>
      </c>
      <c r="L11" s="8">
        <f t="shared" si="2"/>
        <v>0</v>
      </c>
      <c r="M11" s="12">
        <f t="shared" si="3"/>
        <v>0</v>
      </c>
    </row>
    <row r="12" spans="1:13" x14ac:dyDescent="0.25">
      <c r="A12" s="25" t="s">
        <v>55</v>
      </c>
      <c r="B12" s="4">
        <v>5169</v>
      </c>
      <c r="C12" s="43"/>
      <c r="D12" s="43"/>
      <c r="E12" s="8">
        <f t="shared" si="0"/>
        <v>-5169</v>
      </c>
      <c r="F12" s="8">
        <f t="shared" si="1"/>
        <v>-5169</v>
      </c>
      <c r="G12" s="12">
        <f t="shared" si="4"/>
        <v>0</v>
      </c>
      <c r="H12" s="5"/>
      <c r="I12" s="32" t="s">
        <v>55</v>
      </c>
      <c r="J12" s="23">
        <f t="shared" si="5"/>
        <v>942</v>
      </c>
      <c r="K12" s="8">
        <f t="shared" si="5"/>
        <v>942</v>
      </c>
      <c r="L12" s="8">
        <f t="shared" si="2"/>
        <v>0</v>
      </c>
      <c r="M12" s="12">
        <f t="shared" si="3"/>
        <v>0</v>
      </c>
    </row>
    <row r="13" spans="1:13" x14ac:dyDescent="0.25">
      <c r="A13" s="25" t="s">
        <v>56</v>
      </c>
      <c r="B13" s="4">
        <v>5081</v>
      </c>
      <c r="C13" s="43"/>
      <c r="D13" s="43"/>
      <c r="E13" s="8">
        <f t="shared" si="0"/>
        <v>-5081</v>
      </c>
      <c r="F13" s="8">
        <f t="shared" si="1"/>
        <v>-5081</v>
      </c>
      <c r="G13" s="12">
        <f t="shared" si="4"/>
        <v>0</v>
      </c>
      <c r="H13" s="5"/>
      <c r="I13" s="32" t="s">
        <v>56</v>
      </c>
      <c r="J13" s="23">
        <f t="shared" si="5"/>
        <v>1030</v>
      </c>
      <c r="K13" s="8">
        <f t="shared" si="5"/>
        <v>1030</v>
      </c>
      <c r="L13" s="8">
        <f t="shared" si="2"/>
        <v>0</v>
      </c>
      <c r="M13" s="12">
        <f t="shared" si="3"/>
        <v>0</v>
      </c>
    </row>
    <row r="14" spans="1:13" x14ac:dyDescent="0.25">
      <c r="A14" s="25" t="s">
        <v>57</v>
      </c>
      <c r="B14" s="4">
        <v>4847</v>
      </c>
      <c r="C14" s="43"/>
      <c r="D14" s="43"/>
      <c r="E14" s="8">
        <f t="shared" si="0"/>
        <v>-4847</v>
      </c>
      <c r="F14" s="8">
        <f t="shared" si="1"/>
        <v>-4847</v>
      </c>
      <c r="G14" s="12">
        <f t="shared" si="4"/>
        <v>0</v>
      </c>
      <c r="H14" s="5"/>
      <c r="I14" s="32" t="s">
        <v>57</v>
      </c>
      <c r="J14" s="23">
        <f t="shared" si="5"/>
        <v>1264</v>
      </c>
      <c r="K14" s="8">
        <f t="shared" si="5"/>
        <v>1264</v>
      </c>
      <c r="L14" s="8">
        <f t="shared" si="2"/>
        <v>0</v>
      </c>
      <c r="M14" s="12">
        <f t="shared" si="3"/>
        <v>0</v>
      </c>
    </row>
    <row r="15" spans="1:13" x14ac:dyDescent="0.25">
      <c r="A15" s="25" t="s">
        <v>58</v>
      </c>
      <c r="B15" s="4">
        <v>4670</v>
      </c>
      <c r="C15" s="43"/>
      <c r="D15" s="43"/>
      <c r="E15" s="8">
        <f t="shared" si="0"/>
        <v>-4670</v>
      </c>
      <c r="F15" s="8">
        <f t="shared" si="1"/>
        <v>-4670</v>
      </c>
      <c r="G15" s="12">
        <f t="shared" si="4"/>
        <v>0</v>
      </c>
      <c r="H15" s="5"/>
      <c r="I15" s="32" t="s">
        <v>58</v>
      </c>
      <c r="J15" s="23">
        <f t="shared" si="5"/>
        <v>1441</v>
      </c>
      <c r="K15" s="8">
        <f t="shared" si="5"/>
        <v>1441</v>
      </c>
      <c r="L15" s="8">
        <f t="shared" si="2"/>
        <v>0</v>
      </c>
      <c r="M15" s="12">
        <f t="shared" si="3"/>
        <v>0</v>
      </c>
    </row>
    <row r="16" spans="1:13" x14ac:dyDescent="0.25">
      <c r="A16" s="25" t="s">
        <v>59</v>
      </c>
      <c r="B16" s="4">
        <v>4602</v>
      </c>
      <c r="C16" s="43"/>
      <c r="D16" s="43"/>
      <c r="E16" s="8">
        <f t="shared" si="0"/>
        <v>-4602</v>
      </c>
      <c r="F16" s="8">
        <f t="shared" si="1"/>
        <v>-4602</v>
      </c>
      <c r="G16" s="12">
        <f t="shared" si="4"/>
        <v>0</v>
      </c>
      <c r="H16" s="5"/>
      <c r="I16" s="32" t="s">
        <v>59</v>
      </c>
      <c r="J16" s="23">
        <f t="shared" si="5"/>
        <v>1509</v>
      </c>
      <c r="K16" s="8">
        <f t="shared" si="5"/>
        <v>1509</v>
      </c>
      <c r="L16" s="8">
        <f t="shared" si="2"/>
        <v>0</v>
      </c>
      <c r="M16" s="12">
        <f t="shared" si="3"/>
        <v>0</v>
      </c>
    </row>
    <row r="17" spans="1:13" x14ac:dyDescent="0.25">
      <c r="A17" s="26" t="s">
        <v>60</v>
      </c>
      <c r="B17" s="6">
        <v>6036</v>
      </c>
      <c r="C17" s="43"/>
      <c r="D17" s="43"/>
      <c r="E17" s="8">
        <f t="shared" si="0"/>
        <v>-6036</v>
      </c>
      <c r="F17" s="8">
        <f t="shared" si="1"/>
        <v>-6036</v>
      </c>
      <c r="G17" s="12">
        <f t="shared" si="4"/>
        <v>0</v>
      </c>
      <c r="H17" s="5"/>
      <c r="I17" s="32" t="s">
        <v>60</v>
      </c>
      <c r="J17" s="23">
        <f>E17-MIN($E$17:$F$27)</f>
        <v>0</v>
      </c>
      <c r="K17" s="8">
        <f>F17-MIN($E$17:$F$27)</f>
        <v>0</v>
      </c>
      <c r="L17" s="8">
        <f t="shared" si="2"/>
        <v>0</v>
      </c>
      <c r="M17" s="12">
        <f t="shared" si="3"/>
        <v>0</v>
      </c>
    </row>
    <row r="18" spans="1:13" x14ac:dyDescent="0.25">
      <c r="A18" s="26" t="s">
        <v>61</v>
      </c>
      <c r="B18" s="6">
        <v>5892</v>
      </c>
      <c r="C18" s="43"/>
      <c r="D18" s="43"/>
      <c r="E18" s="8">
        <f t="shared" si="0"/>
        <v>-5892</v>
      </c>
      <c r="F18" s="8">
        <f t="shared" si="1"/>
        <v>-5892</v>
      </c>
      <c r="G18" s="12">
        <f t="shared" si="4"/>
        <v>0</v>
      </c>
      <c r="H18" s="5"/>
      <c r="I18" s="32" t="s">
        <v>61</v>
      </c>
      <c r="J18" s="23">
        <f t="shared" ref="J18:K27" si="6">E18-MIN($E$17:$F$27)</f>
        <v>144</v>
      </c>
      <c r="K18" s="8">
        <f t="shared" si="6"/>
        <v>144</v>
      </c>
      <c r="L18" s="8">
        <f t="shared" si="2"/>
        <v>0</v>
      </c>
      <c r="M18" s="12">
        <f t="shared" si="3"/>
        <v>0</v>
      </c>
    </row>
    <row r="19" spans="1:13" x14ac:dyDescent="0.25">
      <c r="A19" s="26" t="s">
        <v>62</v>
      </c>
      <c r="B19" s="6">
        <v>5724</v>
      </c>
      <c r="C19" s="43"/>
      <c r="D19" s="43"/>
      <c r="E19" s="8">
        <f t="shared" si="0"/>
        <v>-5724</v>
      </c>
      <c r="F19" s="8">
        <f t="shared" si="1"/>
        <v>-5724</v>
      </c>
      <c r="G19" s="12">
        <f t="shared" si="4"/>
        <v>0</v>
      </c>
      <c r="H19" s="5"/>
      <c r="I19" s="32" t="s">
        <v>62</v>
      </c>
      <c r="J19" s="23">
        <f t="shared" si="6"/>
        <v>312</v>
      </c>
      <c r="K19" s="8">
        <f t="shared" si="6"/>
        <v>312</v>
      </c>
      <c r="L19" s="8">
        <f t="shared" si="2"/>
        <v>0</v>
      </c>
      <c r="M19" s="12">
        <f t="shared" si="3"/>
        <v>0</v>
      </c>
    </row>
    <row r="20" spans="1:13" x14ac:dyDescent="0.25">
      <c r="A20" s="26" t="s">
        <v>63</v>
      </c>
      <c r="B20" s="6">
        <v>5650</v>
      </c>
      <c r="C20" s="43"/>
      <c r="D20" s="43"/>
      <c r="E20" s="8">
        <f t="shared" si="0"/>
        <v>-5650</v>
      </c>
      <c r="F20" s="8">
        <f t="shared" si="1"/>
        <v>-5650</v>
      </c>
      <c r="G20" s="12">
        <f t="shared" si="4"/>
        <v>0</v>
      </c>
      <c r="H20" s="5"/>
      <c r="I20" s="32" t="s">
        <v>63</v>
      </c>
      <c r="J20" s="23">
        <f t="shared" si="6"/>
        <v>386</v>
      </c>
      <c r="K20" s="8">
        <f t="shared" si="6"/>
        <v>386</v>
      </c>
      <c r="L20" s="8">
        <f t="shared" si="2"/>
        <v>0</v>
      </c>
      <c r="M20" s="12">
        <f t="shared" si="3"/>
        <v>0</v>
      </c>
    </row>
    <row r="21" spans="1:13" x14ac:dyDescent="0.25">
      <c r="A21" s="26" t="s">
        <v>64</v>
      </c>
      <c r="B21" s="6">
        <v>5456</v>
      </c>
      <c r="C21" s="43"/>
      <c r="D21" s="43"/>
      <c r="E21" s="8">
        <f t="shared" si="0"/>
        <v>-5456</v>
      </c>
      <c r="F21" s="8">
        <f t="shared" si="1"/>
        <v>-5456</v>
      </c>
      <c r="G21" s="12">
        <f>D21-C21</f>
        <v>0</v>
      </c>
      <c r="H21" s="5"/>
      <c r="I21" s="32" t="s">
        <v>64</v>
      </c>
      <c r="J21" s="23">
        <f t="shared" si="6"/>
        <v>580</v>
      </c>
      <c r="K21" s="8">
        <f t="shared" si="6"/>
        <v>580</v>
      </c>
      <c r="L21" s="8">
        <f t="shared" si="2"/>
        <v>0</v>
      </c>
      <c r="M21" s="12">
        <f t="shared" si="3"/>
        <v>0</v>
      </c>
    </row>
    <row r="22" spans="1:13" x14ac:dyDescent="0.25">
      <c r="A22" s="26" t="s">
        <v>65</v>
      </c>
      <c r="B22" s="6">
        <v>5299</v>
      </c>
      <c r="C22" s="43"/>
      <c r="D22" s="43"/>
      <c r="E22" s="8">
        <f t="shared" si="0"/>
        <v>-5299</v>
      </c>
      <c r="F22" s="8">
        <f t="shared" si="1"/>
        <v>-5299</v>
      </c>
      <c r="G22" s="12">
        <f>D22-C22</f>
        <v>0</v>
      </c>
      <c r="H22" s="5"/>
      <c r="I22" s="32" t="s">
        <v>65</v>
      </c>
      <c r="J22" s="23">
        <f t="shared" si="6"/>
        <v>737</v>
      </c>
      <c r="K22" s="8">
        <f t="shared" si="6"/>
        <v>737</v>
      </c>
      <c r="L22" s="8">
        <f t="shared" si="2"/>
        <v>0</v>
      </c>
      <c r="M22" s="12">
        <f t="shared" si="3"/>
        <v>0</v>
      </c>
    </row>
    <row r="23" spans="1:13" x14ac:dyDescent="0.25">
      <c r="A23" s="26" t="s">
        <v>66</v>
      </c>
      <c r="B23" s="6">
        <v>5109</v>
      </c>
      <c r="C23" s="43"/>
      <c r="D23" s="43"/>
      <c r="E23" s="8">
        <f t="shared" si="0"/>
        <v>-5109</v>
      </c>
      <c r="F23" s="8">
        <f t="shared" si="1"/>
        <v>-5109</v>
      </c>
      <c r="G23" s="12">
        <f t="shared" si="4"/>
        <v>0</v>
      </c>
      <c r="H23" s="5"/>
      <c r="I23" s="32" t="s">
        <v>66</v>
      </c>
      <c r="J23" s="23">
        <f t="shared" si="6"/>
        <v>927</v>
      </c>
      <c r="K23" s="8">
        <f t="shared" si="6"/>
        <v>927</v>
      </c>
      <c r="L23" s="8">
        <f t="shared" si="2"/>
        <v>0</v>
      </c>
      <c r="M23" s="12">
        <f t="shared" si="3"/>
        <v>0</v>
      </c>
    </row>
    <row r="24" spans="1:13" x14ac:dyDescent="0.25">
      <c r="A24" s="26" t="s">
        <v>67</v>
      </c>
      <c r="B24" s="6">
        <v>5024</v>
      </c>
      <c r="C24" s="43"/>
      <c r="D24" s="43"/>
      <c r="E24" s="8">
        <f t="shared" si="0"/>
        <v>-5024</v>
      </c>
      <c r="F24" s="8">
        <f t="shared" si="1"/>
        <v>-5024</v>
      </c>
      <c r="G24" s="12">
        <f t="shared" si="4"/>
        <v>0</v>
      </c>
      <c r="H24" s="5"/>
      <c r="I24" s="32" t="s">
        <v>67</v>
      </c>
      <c r="J24" s="23">
        <f t="shared" si="6"/>
        <v>1012</v>
      </c>
      <c r="K24" s="8">
        <f t="shared" si="6"/>
        <v>1012</v>
      </c>
      <c r="L24" s="8">
        <f t="shared" si="2"/>
        <v>0</v>
      </c>
      <c r="M24" s="12">
        <f t="shared" si="3"/>
        <v>0</v>
      </c>
    </row>
    <row r="25" spans="1:13" x14ac:dyDescent="0.25">
      <c r="A25" s="26" t="s">
        <v>68</v>
      </c>
      <c r="B25" s="6">
        <v>4795</v>
      </c>
      <c r="C25" s="43"/>
      <c r="D25" s="43"/>
      <c r="E25" s="8">
        <f t="shared" si="0"/>
        <v>-4795</v>
      </c>
      <c r="F25" s="8">
        <f t="shared" si="1"/>
        <v>-4795</v>
      </c>
      <c r="G25" s="12">
        <f t="shared" si="4"/>
        <v>0</v>
      </c>
      <c r="H25" s="5"/>
      <c r="I25" s="32" t="s">
        <v>68</v>
      </c>
      <c r="J25" s="23">
        <f t="shared" si="6"/>
        <v>1241</v>
      </c>
      <c r="K25" s="8">
        <f t="shared" si="6"/>
        <v>1241</v>
      </c>
      <c r="L25" s="8">
        <f t="shared" si="2"/>
        <v>0</v>
      </c>
      <c r="M25" s="12">
        <f t="shared" si="3"/>
        <v>0</v>
      </c>
    </row>
    <row r="26" spans="1:13" x14ac:dyDescent="0.25">
      <c r="A26" s="26" t="s">
        <v>69</v>
      </c>
      <c r="B26" s="6">
        <v>4637</v>
      </c>
      <c r="C26" s="43"/>
      <c r="D26" s="43"/>
      <c r="E26" s="8">
        <f t="shared" si="0"/>
        <v>-4637</v>
      </c>
      <c r="F26" s="8">
        <f t="shared" si="1"/>
        <v>-4637</v>
      </c>
      <c r="G26" s="12">
        <f t="shared" si="4"/>
        <v>0</v>
      </c>
      <c r="H26" s="5"/>
      <c r="I26" s="32" t="s">
        <v>69</v>
      </c>
      <c r="J26" s="23">
        <f t="shared" si="6"/>
        <v>1399</v>
      </c>
      <c r="K26" s="8">
        <f t="shared" si="6"/>
        <v>1399</v>
      </c>
      <c r="L26" s="8">
        <f t="shared" si="2"/>
        <v>0</v>
      </c>
      <c r="M26" s="12">
        <f t="shared" si="3"/>
        <v>0</v>
      </c>
    </row>
    <row r="27" spans="1:13" ht="15.75" thickBot="1" x14ac:dyDescent="0.3">
      <c r="A27" s="27" t="s">
        <v>70</v>
      </c>
      <c r="B27" s="20">
        <v>4547</v>
      </c>
      <c r="C27" s="44"/>
      <c r="D27" s="44"/>
      <c r="E27" s="13">
        <f t="shared" si="0"/>
        <v>-4547</v>
      </c>
      <c r="F27" s="13">
        <f t="shared" si="1"/>
        <v>-4547</v>
      </c>
      <c r="G27" s="14">
        <f t="shared" si="4"/>
        <v>0</v>
      </c>
      <c r="H27" s="5"/>
      <c r="I27" s="33" t="s">
        <v>70</v>
      </c>
      <c r="J27" s="24">
        <f t="shared" si="6"/>
        <v>1489</v>
      </c>
      <c r="K27" s="13">
        <f t="shared" si="6"/>
        <v>1489</v>
      </c>
      <c r="L27" s="13">
        <f t="shared" si="2"/>
        <v>0</v>
      </c>
      <c r="M27" s="14">
        <f t="shared" si="3"/>
        <v>0</v>
      </c>
    </row>
  </sheetData>
  <sheetProtection sheet="1" objects="1" scenarios="1"/>
  <mergeCells count="4">
    <mergeCell ref="A1:E1"/>
    <mergeCell ref="A2:G2"/>
    <mergeCell ref="I2:L2"/>
    <mergeCell ref="I3:M3"/>
  </mergeCells>
  <conditionalFormatting sqref="G6:G27">
    <cfRule type="cellIs" dxfId="23" priority="4" operator="between">
      <formula>-8</formula>
      <formula>8</formula>
    </cfRule>
  </conditionalFormatting>
  <conditionalFormatting sqref="G6:G27">
    <cfRule type="cellIs" dxfId="22" priority="3" operator="notBetween">
      <formula>-8</formula>
      <formula>8</formula>
    </cfRule>
  </conditionalFormatting>
  <conditionalFormatting sqref="E6:F27">
    <cfRule type="cellIs" dxfId="21" priority="1" operator="notBetween">
      <formula>-8</formula>
      <formula>8</formula>
    </cfRule>
    <cfRule type="cellIs" dxfId="20" priority="2" operator="between">
      <formula>-8</formula>
      <formula>8</formula>
    </cfRule>
  </conditionalFormatting>
  <pageMargins left="0.7" right="0.7" top="0.78740157499999996" bottom="0.78740157499999996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1A6D-26EE-48D4-A90F-40AD5D3BFB75}">
  <dimension ref="A1:M27"/>
  <sheetViews>
    <sheetView zoomScale="70" zoomScaleNormal="70" workbookViewId="0">
      <selection activeCell="C20" sqref="C20"/>
    </sheetView>
  </sheetViews>
  <sheetFormatPr baseColWidth="10" defaultColWidth="11.42578125" defaultRowHeight="15" x14ac:dyDescent="0.25"/>
  <cols>
    <col min="9" max="9" width="4.28515625" bestFit="1" customWidth="1"/>
    <col min="10" max="11" width="0" hidden="1" customWidth="1"/>
    <col min="12" max="12" width="15.85546875" bestFit="1" customWidth="1"/>
    <col min="13" max="13" width="17.85546875" bestFit="1" customWidth="1"/>
  </cols>
  <sheetData>
    <row r="1" spans="1:13" ht="21.75" thickBot="1" x14ac:dyDescent="0.4">
      <c r="A1" s="49" t="s">
        <v>35</v>
      </c>
      <c r="B1" s="50"/>
      <c r="C1" s="50"/>
      <c r="D1" s="50"/>
      <c r="E1" s="51"/>
      <c r="F1" s="1"/>
      <c r="G1" s="1"/>
      <c r="H1" s="1"/>
      <c r="I1" s="1"/>
      <c r="J1" s="1"/>
      <c r="K1" s="1"/>
      <c r="L1" s="1"/>
      <c r="M1" s="1"/>
    </row>
    <row r="2" spans="1:13" ht="35.1" customHeight="1" thickBot="1" x14ac:dyDescent="0.3">
      <c r="A2" s="54" t="s">
        <v>36</v>
      </c>
      <c r="B2" s="55"/>
      <c r="C2" s="55"/>
      <c r="D2" s="55"/>
      <c r="E2" s="55"/>
      <c r="F2" s="55"/>
      <c r="G2" s="56"/>
      <c r="H2" s="29"/>
      <c r="I2" s="52" t="s">
        <v>37</v>
      </c>
      <c r="J2" s="53"/>
      <c r="K2" s="53"/>
      <c r="L2" s="53"/>
      <c r="M2" s="30">
        <f>(MIN(E6:F16)-MIN(E17:F27))*2</f>
        <v>-150</v>
      </c>
    </row>
    <row r="3" spans="1:13" ht="38.1" customHeight="1" thickBot="1" x14ac:dyDescent="0.35">
      <c r="A3" s="1"/>
      <c r="B3" s="1"/>
      <c r="C3" s="1"/>
      <c r="D3" s="1"/>
      <c r="E3" s="1"/>
      <c r="F3" s="1"/>
      <c r="G3" s="1"/>
      <c r="H3" s="1"/>
      <c r="I3" s="57" t="s">
        <v>38</v>
      </c>
      <c r="J3" s="58"/>
      <c r="K3" s="58"/>
      <c r="L3" s="58"/>
      <c r="M3" s="59"/>
    </row>
    <row r="4" spans="1:13" ht="19.5" thickBot="1" x14ac:dyDescent="0.35">
      <c r="A4" s="9"/>
      <c r="B4" s="10" t="s">
        <v>39</v>
      </c>
      <c r="C4" s="10" t="s">
        <v>40</v>
      </c>
      <c r="D4" s="10" t="s">
        <v>41</v>
      </c>
      <c r="E4" s="10" t="s">
        <v>42</v>
      </c>
      <c r="F4" s="10" t="s">
        <v>43</v>
      </c>
      <c r="G4" s="11" t="s">
        <v>44</v>
      </c>
      <c r="H4" s="1"/>
      <c r="I4" s="1"/>
      <c r="J4" s="1"/>
      <c r="K4" s="1"/>
      <c r="L4" s="1"/>
      <c r="M4" s="1"/>
    </row>
    <row r="5" spans="1:13" ht="19.5" thickBot="1" x14ac:dyDescent="0.35">
      <c r="A5" s="18"/>
      <c r="B5" s="2"/>
      <c r="C5" s="3"/>
      <c r="D5" s="3"/>
      <c r="E5" s="3"/>
      <c r="F5" s="3"/>
      <c r="G5" s="19"/>
      <c r="H5" s="1"/>
      <c r="I5" s="28"/>
      <c r="J5" s="10" t="s">
        <v>45</v>
      </c>
      <c r="K5" s="10" t="s">
        <v>46</v>
      </c>
      <c r="L5" s="10" t="s">
        <v>47</v>
      </c>
      <c r="M5" s="11" t="s">
        <v>48</v>
      </c>
    </row>
    <row r="6" spans="1:13" x14ac:dyDescent="0.25">
      <c r="A6" s="25" t="s">
        <v>49</v>
      </c>
      <c r="B6" s="4">
        <v>6588</v>
      </c>
      <c r="C6" s="21"/>
      <c r="D6" s="21"/>
      <c r="E6" s="8">
        <f t="shared" ref="E6:E27" si="0">C6-$B6</f>
        <v>-6588</v>
      </c>
      <c r="F6" s="8">
        <f t="shared" ref="F6:F27" si="1">D6-$B6</f>
        <v>-6588</v>
      </c>
      <c r="G6" s="12">
        <f>D6-C6</f>
        <v>0</v>
      </c>
      <c r="H6" s="5"/>
      <c r="I6" s="31" t="s">
        <v>49</v>
      </c>
      <c r="J6" s="23">
        <f>E6-MIN($E$6:$F$16)</f>
        <v>0</v>
      </c>
      <c r="K6" s="8">
        <f>F6-MIN($E$6:$F$16)</f>
        <v>0</v>
      </c>
      <c r="L6" s="8">
        <f t="shared" ref="L6:L27" si="2">IF(AND(J6&gt;=41,J6&lt;=45),8,IF(AND(J6&gt;=34,J6&lt;=40),7,IF(AND(J6&gt;=28,J6&lt;=33),6,IF(AND(J6&gt;=23,J6&lt;=27),5,IF(AND(J6&gt;=17,J6&lt;=22),4,IF(AND(J6&gt;=13,J6&lt;=16),3,IF(AND(J6&gt;=8,J6&lt;=12),2,(IF(AND(J6&gt;=3,J6&lt;=7),1,0)))))))))</f>
        <v>0</v>
      </c>
      <c r="M6" s="12">
        <f t="shared" ref="M6:M27" si="3">IF(AND(K6&gt;=41,K6&lt;=45),8,IF(AND(K6&gt;=34,K6&lt;=40),7,IF(AND(K6&gt;=28,K6&lt;=33),6,IF(AND(K6&gt;=23,K6&lt;=27),5,IF(AND(K6&gt;=17,K6&lt;=22),4,IF(AND(K6&gt;=13,K6&lt;=16),3,IF(AND(K6&gt;=8,K6&lt;=12),2,(IF(AND(K6&gt;=3,K6&lt;=7),1,0)))))))))</f>
        <v>0</v>
      </c>
    </row>
    <row r="7" spans="1:13" x14ac:dyDescent="0.25">
      <c r="A7" s="25" t="s">
        <v>50</v>
      </c>
      <c r="B7" s="4">
        <v>6432</v>
      </c>
      <c r="C7" s="21"/>
      <c r="D7" s="21"/>
      <c r="E7" s="8">
        <f t="shared" si="0"/>
        <v>-6432</v>
      </c>
      <c r="F7" s="8">
        <f t="shared" si="1"/>
        <v>-6432</v>
      </c>
      <c r="G7" s="12">
        <f t="shared" ref="G7:G27" si="4">D7-C7</f>
        <v>0</v>
      </c>
      <c r="H7" s="5"/>
      <c r="I7" s="32" t="s">
        <v>50</v>
      </c>
      <c r="J7" s="23">
        <f t="shared" ref="J7:K16" si="5">E7-MIN($E$6:$F$16)</f>
        <v>156</v>
      </c>
      <c r="K7" s="8">
        <f t="shared" si="5"/>
        <v>156</v>
      </c>
      <c r="L7" s="8">
        <f t="shared" si="2"/>
        <v>0</v>
      </c>
      <c r="M7" s="12">
        <f t="shared" si="3"/>
        <v>0</v>
      </c>
    </row>
    <row r="8" spans="1:13" x14ac:dyDescent="0.25">
      <c r="A8" s="25" t="s">
        <v>51</v>
      </c>
      <c r="B8" s="4">
        <v>6251</v>
      </c>
      <c r="C8" s="21"/>
      <c r="D8" s="21"/>
      <c r="E8" s="8">
        <f t="shared" si="0"/>
        <v>-6251</v>
      </c>
      <c r="F8" s="8">
        <f t="shared" si="1"/>
        <v>-6251</v>
      </c>
      <c r="G8" s="12">
        <f t="shared" si="4"/>
        <v>0</v>
      </c>
      <c r="H8" s="5"/>
      <c r="I8" s="32" t="s">
        <v>51</v>
      </c>
      <c r="J8" s="23">
        <f t="shared" si="5"/>
        <v>337</v>
      </c>
      <c r="K8" s="8">
        <f t="shared" si="5"/>
        <v>337</v>
      </c>
      <c r="L8" s="8">
        <f t="shared" si="2"/>
        <v>0</v>
      </c>
      <c r="M8" s="12">
        <f t="shared" si="3"/>
        <v>0</v>
      </c>
    </row>
    <row r="9" spans="1:13" x14ac:dyDescent="0.25">
      <c r="A9" s="25" t="s">
        <v>52</v>
      </c>
      <c r="B9" s="4">
        <v>6170</v>
      </c>
      <c r="C9" s="21"/>
      <c r="D9" s="21"/>
      <c r="E9" s="8">
        <f t="shared" si="0"/>
        <v>-6170</v>
      </c>
      <c r="F9" s="8">
        <f t="shared" si="1"/>
        <v>-6170</v>
      </c>
      <c r="G9" s="12">
        <f t="shared" si="4"/>
        <v>0</v>
      </c>
      <c r="H9" s="5"/>
      <c r="I9" s="32" t="s">
        <v>52</v>
      </c>
      <c r="J9" s="23">
        <f t="shared" si="5"/>
        <v>418</v>
      </c>
      <c r="K9" s="8">
        <f t="shared" si="5"/>
        <v>418</v>
      </c>
      <c r="L9" s="8">
        <f t="shared" si="2"/>
        <v>0</v>
      </c>
      <c r="M9" s="12">
        <f t="shared" si="3"/>
        <v>0</v>
      </c>
    </row>
    <row r="10" spans="1:13" x14ac:dyDescent="0.25">
      <c r="A10" s="25" t="s">
        <v>53</v>
      </c>
      <c r="B10" s="4">
        <v>5958</v>
      </c>
      <c r="C10" s="21"/>
      <c r="D10" s="21"/>
      <c r="E10" s="8">
        <f t="shared" si="0"/>
        <v>-5958</v>
      </c>
      <c r="F10" s="8">
        <f t="shared" si="1"/>
        <v>-5958</v>
      </c>
      <c r="G10" s="12">
        <f t="shared" si="4"/>
        <v>0</v>
      </c>
      <c r="H10" s="5"/>
      <c r="I10" s="32" t="s">
        <v>53</v>
      </c>
      <c r="J10" s="23">
        <f t="shared" si="5"/>
        <v>630</v>
      </c>
      <c r="K10" s="8">
        <f t="shared" si="5"/>
        <v>630</v>
      </c>
      <c r="L10" s="8">
        <f t="shared" si="2"/>
        <v>0</v>
      </c>
      <c r="M10" s="12">
        <f t="shared" si="3"/>
        <v>0</v>
      </c>
    </row>
    <row r="11" spans="1:13" x14ac:dyDescent="0.25">
      <c r="A11" s="25" t="s">
        <v>54</v>
      </c>
      <c r="B11" s="4">
        <v>5786</v>
      </c>
      <c r="C11" s="21"/>
      <c r="D11" s="21"/>
      <c r="E11" s="8">
        <f t="shared" si="0"/>
        <v>-5786</v>
      </c>
      <c r="F11" s="8">
        <f t="shared" si="1"/>
        <v>-5786</v>
      </c>
      <c r="G11" s="12">
        <f t="shared" si="4"/>
        <v>0</v>
      </c>
      <c r="H11" s="5"/>
      <c r="I11" s="32" t="s">
        <v>54</v>
      </c>
      <c r="J11" s="23">
        <f t="shared" si="5"/>
        <v>802</v>
      </c>
      <c r="K11" s="8">
        <f t="shared" si="5"/>
        <v>802</v>
      </c>
      <c r="L11" s="8">
        <f t="shared" si="2"/>
        <v>0</v>
      </c>
      <c r="M11" s="12">
        <f t="shared" si="3"/>
        <v>0</v>
      </c>
    </row>
    <row r="12" spans="1:13" x14ac:dyDescent="0.25">
      <c r="A12" s="25" t="s">
        <v>55</v>
      </c>
      <c r="B12" s="4">
        <v>5577</v>
      </c>
      <c r="C12" s="21"/>
      <c r="D12" s="21"/>
      <c r="E12" s="8">
        <f t="shared" si="0"/>
        <v>-5577</v>
      </c>
      <c r="F12" s="8">
        <f t="shared" si="1"/>
        <v>-5577</v>
      </c>
      <c r="G12" s="12">
        <f t="shared" si="4"/>
        <v>0</v>
      </c>
      <c r="H12" s="5"/>
      <c r="I12" s="32" t="s">
        <v>55</v>
      </c>
      <c r="J12" s="23">
        <f t="shared" si="5"/>
        <v>1011</v>
      </c>
      <c r="K12" s="8">
        <f t="shared" si="5"/>
        <v>1011</v>
      </c>
      <c r="L12" s="8">
        <f t="shared" si="2"/>
        <v>0</v>
      </c>
      <c r="M12" s="12">
        <f t="shared" si="3"/>
        <v>0</v>
      </c>
    </row>
    <row r="13" spans="1:13" x14ac:dyDescent="0.25">
      <c r="A13" s="25" t="s">
        <v>56</v>
      </c>
      <c r="B13" s="4">
        <v>5482</v>
      </c>
      <c r="C13" s="21"/>
      <c r="D13" s="21"/>
      <c r="E13" s="8">
        <f t="shared" si="0"/>
        <v>-5482</v>
      </c>
      <c r="F13" s="8">
        <f t="shared" si="1"/>
        <v>-5482</v>
      </c>
      <c r="G13" s="12">
        <f t="shared" si="4"/>
        <v>0</v>
      </c>
      <c r="H13" s="5"/>
      <c r="I13" s="32" t="s">
        <v>56</v>
      </c>
      <c r="J13" s="23">
        <f t="shared" si="5"/>
        <v>1106</v>
      </c>
      <c r="K13" s="8">
        <f t="shared" si="5"/>
        <v>1106</v>
      </c>
      <c r="L13" s="8">
        <f t="shared" si="2"/>
        <v>0</v>
      </c>
      <c r="M13" s="12">
        <f t="shared" si="3"/>
        <v>0</v>
      </c>
    </row>
    <row r="14" spans="1:13" x14ac:dyDescent="0.25">
      <c r="A14" s="25" t="s">
        <v>57</v>
      </c>
      <c r="B14" s="4">
        <v>5229</v>
      </c>
      <c r="C14" s="21"/>
      <c r="D14" s="21"/>
      <c r="E14" s="8">
        <f t="shared" si="0"/>
        <v>-5229</v>
      </c>
      <c r="F14" s="8">
        <f t="shared" si="1"/>
        <v>-5229</v>
      </c>
      <c r="G14" s="12">
        <f t="shared" si="4"/>
        <v>0</v>
      </c>
      <c r="H14" s="5"/>
      <c r="I14" s="32" t="s">
        <v>57</v>
      </c>
      <c r="J14" s="23">
        <f t="shared" si="5"/>
        <v>1359</v>
      </c>
      <c r="K14" s="8">
        <f t="shared" si="5"/>
        <v>1359</v>
      </c>
      <c r="L14" s="8">
        <f t="shared" si="2"/>
        <v>0</v>
      </c>
      <c r="M14" s="12">
        <f t="shared" si="3"/>
        <v>0</v>
      </c>
    </row>
    <row r="15" spans="1:13" x14ac:dyDescent="0.25">
      <c r="A15" s="25" t="s">
        <v>58</v>
      </c>
      <c r="B15" s="4">
        <v>5038</v>
      </c>
      <c r="C15" s="21"/>
      <c r="D15" s="21"/>
      <c r="E15" s="8">
        <f t="shared" si="0"/>
        <v>-5038</v>
      </c>
      <c r="F15" s="8">
        <f t="shared" si="1"/>
        <v>-5038</v>
      </c>
      <c r="G15" s="12">
        <f t="shared" si="4"/>
        <v>0</v>
      </c>
      <c r="H15" s="5"/>
      <c r="I15" s="32" t="s">
        <v>58</v>
      </c>
      <c r="J15" s="23">
        <f t="shared" si="5"/>
        <v>1550</v>
      </c>
      <c r="K15" s="8">
        <f t="shared" si="5"/>
        <v>1550</v>
      </c>
      <c r="L15" s="8">
        <f t="shared" si="2"/>
        <v>0</v>
      </c>
      <c r="M15" s="12">
        <f t="shared" si="3"/>
        <v>0</v>
      </c>
    </row>
    <row r="16" spans="1:13" x14ac:dyDescent="0.25">
      <c r="A16" s="25" t="s">
        <v>59</v>
      </c>
      <c r="B16" s="4">
        <v>4964</v>
      </c>
      <c r="C16" s="21"/>
      <c r="D16" s="21"/>
      <c r="E16" s="8">
        <f t="shared" si="0"/>
        <v>-4964</v>
      </c>
      <c r="F16" s="8">
        <f t="shared" si="1"/>
        <v>-4964</v>
      </c>
      <c r="G16" s="12">
        <f t="shared" si="4"/>
        <v>0</v>
      </c>
      <c r="H16" s="5"/>
      <c r="I16" s="32" t="s">
        <v>59</v>
      </c>
      <c r="J16" s="23">
        <f t="shared" si="5"/>
        <v>1624</v>
      </c>
      <c r="K16" s="8">
        <f t="shared" si="5"/>
        <v>1624</v>
      </c>
      <c r="L16" s="8">
        <f t="shared" si="2"/>
        <v>0</v>
      </c>
      <c r="M16" s="12">
        <f t="shared" si="3"/>
        <v>0</v>
      </c>
    </row>
    <row r="17" spans="1:13" x14ac:dyDescent="0.25">
      <c r="A17" s="26" t="s">
        <v>60</v>
      </c>
      <c r="B17" s="6">
        <v>6513</v>
      </c>
      <c r="C17" s="21"/>
      <c r="D17" s="21"/>
      <c r="E17" s="8">
        <f t="shared" si="0"/>
        <v>-6513</v>
      </c>
      <c r="F17" s="8">
        <f t="shared" si="1"/>
        <v>-6513</v>
      </c>
      <c r="G17" s="12">
        <f t="shared" si="4"/>
        <v>0</v>
      </c>
      <c r="H17" s="5"/>
      <c r="I17" s="32" t="s">
        <v>60</v>
      </c>
      <c r="J17" s="23">
        <f>E17-MIN($E$17:$F$27)</f>
        <v>0</v>
      </c>
      <c r="K17" s="8">
        <f>F17-MIN($E$17:$F$27)</f>
        <v>0</v>
      </c>
      <c r="L17" s="8">
        <f t="shared" si="2"/>
        <v>0</v>
      </c>
      <c r="M17" s="12">
        <f t="shared" si="3"/>
        <v>0</v>
      </c>
    </row>
    <row r="18" spans="1:13" x14ac:dyDescent="0.25">
      <c r="A18" s="26" t="s">
        <v>61</v>
      </c>
      <c r="B18" s="6">
        <v>6358</v>
      </c>
      <c r="C18" s="21"/>
      <c r="D18" s="21"/>
      <c r="E18" s="8">
        <f t="shared" si="0"/>
        <v>-6358</v>
      </c>
      <c r="F18" s="8">
        <f t="shared" si="1"/>
        <v>-6358</v>
      </c>
      <c r="G18" s="12">
        <f t="shared" si="4"/>
        <v>0</v>
      </c>
      <c r="H18" s="5"/>
      <c r="I18" s="32" t="s">
        <v>61</v>
      </c>
      <c r="J18" s="23">
        <f t="shared" ref="J18:K27" si="6">E18-MIN($E$17:$F$27)</f>
        <v>155</v>
      </c>
      <c r="K18" s="8">
        <f t="shared" si="6"/>
        <v>155</v>
      </c>
      <c r="L18" s="8">
        <f t="shared" si="2"/>
        <v>0</v>
      </c>
      <c r="M18" s="12">
        <f t="shared" si="3"/>
        <v>0</v>
      </c>
    </row>
    <row r="19" spans="1:13" x14ac:dyDescent="0.25">
      <c r="A19" s="26" t="s">
        <v>62</v>
      </c>
      <c r="B19" s="6">
        <v>6178</v>
      </c>
      <c r="C19" s="21"/>
      <c r="D19" s="21"/>
      <c r="E19" s="8">
        <f t="shared" si="0"/>
        <v>-6178</v>
      </c>
      <c r="F19" s="8">
        <f t="shared" si="1"/>
        <v>-6178</v>
      </c>
      <c r="G19" s="12">
        <f t="shared" si="4"/>
        <v>0</v>
      </c>
      <c r="H19" s="5"/>
      <c r="I19" s="32" t="s">
        <v>62</v>
      </c>
      <c r="J19" s="23">
        <f t="shared" si="6"/>
        <v>335</v>
      </c>
      <c r="K19" s="8">
        <f t="shared" si="6"/>
        <v>335</v>
      </c>
      <c r="L19" s="8">
        <f t="shared" si="2"/>
        <v>0</v>
      </c>
      <c r="M19" s="12">
        <f t="shared" si="3"/>
        <v>0</v>
      </c>
    </row>
    <row r="20" spans="1:13" x14ac:dyDescent="0.25">
      <c r="A20" s="26" t="s">
        <v>63</v>
      </c>
      <c r="B20" s="6">
        <v>6100</v>
      </c>
      <c r="C20" s="21"/>
      <c r="D20" s="21"/>
      <c r="E20" s="8">
        <f t="shared" si="0"/>
        <v>-6100</v>
      </c>
      <c r="F20" s="8">
        <f t="shared" si="1"/>
        <v>-6100</v>
      </c>
      <c r="G20" s="12">
        <f t="shared" si="4"/>
        <v>0</v>
      </c>
      <c r="H20" s="5"/>
      <c r="I20" s="32" t="s">
        <v>63</v>
      </c>
      <c r="J20" s="23">
        <f t="shared" si="6"/>
        <v>413</v>
      </c>
      <c r="K20" s="8">
        <f t="shared" si="6"/>
        <v>413</v>
      </c>
      <c r="L20" s="8">
        <f t="shared" si="2"/>
        <v>0</v>
      </c>
      <c r="M20" s="12">
        <f t="shared" si="3"/>
        <v>0</v>
      </c>
    </row>
    <row r="21" spans="1:13" x14ac:dyDescent="0.25">
      <c r="A21" s="26" t="s">
        <v>64</v>
      </c>
      <c r="B21" s="6">
        <v>5891</v>
      </c>
      <c r="C21" s="21"/>
      <c r="D21" s="21"/>
      <c r="E21" s="8">
        <f t="shared" si="0"/>
        <v>-5891</v>
      </c>
      <c r="F21" s="8">
        <f t="shared" si="1"/>
        <v>-5891</v>
      </c>
      <c r="G21" s="12">
        <f>D21-C21</f>
        <v>0</v>
      </c>
      <c r="H21" s="5"/>
      <c r="I21" s="32" t="s">
        <v>64</v>
      </c>
      <c r="J21" s="23">
        <f t="shared" si="6"/>
        <v>622</v>
      </c>
      <c r="K21" s="8">
        <f t="shared" si="6"/>
        <v>622</v>
      </c>
      <c r="L21" s="8">
        <f t="shared" si="2"/>
        <v>0</v>
      </c>
      <c r="M21" s="12">
        <f t="shared" si="3"/>
        <v>0</v>
      </c>
    </row>
    <row r="22" spans="1:13" x14ac:dyDescent="0.25">
      <c r="A22" s="26" t="s">
        <v>65</v>
      </c>
      <c r="B22" s="6">
        <v>5722</v>
      </c>
      <c r="C22" s="21"/>
      <c r="D22" s="21"/>
      <c r="E22" s="8">
        <f t="shared" si="0"/>
        <v>-5722</v>
      </c>
      <c r="F22" s="8">
        <f t="shared" si="1"/>
        <v>-5722</v>
      </c>
      <c r="G22" s="12">
        <f>D22-C22</f>
        <v>0</v>
      </c>
      <c r="H22" s="5"/>
      <c r="I22" s="32" t="s">
        <v>65</v>
      </c>
      <c r="J22" s="23">
        <f t="shared" si="6"/>
        <v>791</v>
      </c>
      <c r="K22" s="8">
        <f t="shared" si="6"/>
        <v>791</v>
      </c>
      <c r="L22" s="8">
        <f t="shared" si="2"/>
        <v>0</v>
      </c>
      <c r="M22" s="12">
        <f t="shared" si="3"/>
        <v>0</v>
      </c>
    </row>
    <row r="23" spans="1:13" x14ac:dyDescent="0.25">
      <c r="A23" s="26" t="s">
        <v>66</v>
      </c>
      <c r="B23" s="6">
        <v>5518</v>
      </c>
      <c r="C23" s="21"/>
      <c r="D23" s="21"/>
      <c r="E23" s="8">
        <f t="shared" si="0"/>
        <v>-5518</v>
      </c>
      <c r="F23" s="8">
        <f t="shared" si="1"/>
        <v>-5518</v>
      </c>
      <c r="G23" s="12">
        <f t="shared" si="4"/>
        <v>0</v>
      </c>
      <c r="H23" s="5"/>
      <c r="I23" s="32" t="s">
        <v>66</v>
      </c>
      <c r="J23" s="23">
        <f t="shared" si="6"/>
        <v>995</v>
      </c>
      <c r="K23" s="8">
        <f t="shared" si="6"/>
        <v>995</v>
      </c>
      <c r="L23" s="8">
        <f t="shared" si="2"/>
        <v>0</v>
      </c>
      <c r="M23" s="12">
        <f t="shared" si="3"/>
        <v>0</v>
      </c>
    </row>
    <row r="24" spans="1:13" x14ac:dyDescent="0.25">
      <c r="A24" s="26" t="s">
        <v>67</v>
      </c>
      <c r="B24" s="6">
        <v>5427</v>
      </c>
      <c r="C24" s="21"/>
      <c r="D24" s="21"/>
      <c r="E24" s="8">
        <f t="shared" si="0"/>
        <v>-5427</v>
      </c>
      <c r="F24" s="8">
        <f t="shared" si="1"/>
        <v>-5427</v>
      </c>
      <c r="G24" s="12">
        <f t="shared" si="4"/>
        <v>0</v>
      </c>
      <c r="H24" s="5"/>
      <c r="I24" s="32" t="s">
        <v>67</v>
      </c>
      <c r="J24" s="23">
        <f t="shared" si="6"/>
        <v>1086</v>
      </c>
      <c r="K24" s="8">
        <f t="shared" si="6"/>
        <v>1086</v>
      </c>
      <c r="L24" s="8">
        <f t="shared" si="2"/>
        <v>0</v>
      </c>
      <c r="M24" s="12">
        <f t="shared" si="3"/>
        <v>0</v>
      </c>
    </row>
    <row r="25" spans="1:13" x14ac:dyDescent="0.25">
      <c r="A25" s="26" t="s">
        <v>68</v>
      </c>
      <c r="B25" s="6">
        <v>5179</v>
      </c>
      <c r="C25" s="21"/>
      <c r="D25" s="21"/>
      <c r="E25" s="8">
        <f t="shared" si="0"/>
        <v>-5179</v>
      </c>
      <c r="F25" s="8">
        <f t="shared" si="1"/>
        <v>-5179</v>
      </c>
      <c r="G25" s="12">
        <f t="shared" si="4"/>
        <v>0</v>
      </c>
      <c r="H25" s="5"/>
      <c r="I25" s="32" t="s">
        <v>68</v>
      </c>
      <c r="J25" s="23">
        <f t="shared" si="6"/>
        <v>1334</v>
      </c>
      <c r="K25" s="8">
        <f t="shared" si="6"/>
        <v>1334</v>
      </c>
      <c r="L25" s="8">
        <f t="shared" si="2"/>
        <v>0</v>
      </c>
      <c r="M25" s="12">
        <f t="shared" si="3"/>
        <v>0</v>
      </c>
    </row>
    <row r="26" spans="1:13" x14ac:dyDescent="0.25">
      <c r="A26" s="26" t="s">
        <v>69</v>
      </c>
      <c r="B26" s="6">
        <v>5009</v>
      </c>
      <c r="C26" s="21"/>
      <c r="D26" s="21"/>
      <c r="E26" s="8">
        <f t="shared" si="0"/>
        <v>-5009</v>
      </c>
      <c r="F26" s="8">
        <f t="shared" si="1"/>
        <v>-5009</v>
      </c>
      <c r="G26" s="12">
        <f t="shared" si="4"/>
        <v>0</v>
      </c>
      <c r="H26" s="5"/>
      <c r="I26" s="32" t="s">
        <v>69</v>
      </c>
      <c r="J26" s="23">
        <f t="shared" si="6"/>
        <v>1504</v>
      </c>
      <c r="K26" s="8">
        <f t="shared" si="6"/>
        <v>1504</v>
      </c>
      <c r="L26" s="8">
        <f t="shared" si="2"/>
        <v>0</v>
      </c>
      <c r="M26" s="12">
        <f t="shared" si="3"/>
        <v>0</v>
      </c>
    </row>
    <row r="27" spans="1:13" ht="15.75" thickBot="1" x14ac:dyDescent="0.3">
      <c r="A27" s="27" t="s">
        <v>70</v>
      </c>
      <c r="B27" s="20">
        <v>4911</v>
      </c>
      <c r="C27" s="22"/>
      <c r="D27" s="22"/>
      <c r="E27" s="13">
        <f t="shared" si="0"/>
        <v>-4911</v>
      </c>
      <c r="F27" s="13">
        <f t="shared" si="1"/>
        <v>-4911</v>
      </c>
      <c r="G27" s="14">
        <f t="shared" si="4"/>
        <v>0</v>
      </c>
      <c r="H27" s="5"/>
      <c r="I27" s="33" t="s">
        <v>70</v>
      </c>
      <c r="J27" s="24">
        <f t="shared" si="6"/>
        <v>1602</v>
      </c>
      <c r="K27" s="13">
        <f t="shared" si="6"/>
        <v>1602</v>
      </c>
      <c r="L27" s="13">
        <f t="shared" si="2"/>
        <v>0</v>
      </c>
      <c r="M27" s="14">
        <f t="shared" si="3"/>
        <v>0</v>
      </c>
    </row>
  </sheetData>
  <sheetProtection sheet="1" objects="1" scenarios="1"/>
  <mergeCells count="4">
    <mergeCell ref="A1:E1"/>
    <mergeCell ref="A2:G2"/>
    <mergeCell ref="I2:L2"/>
    <mergeCell ref="I3:M3"/>
  </mergeCells>
  <conditionalFormatting sqref="G6:G27">
    <cfRule type="cellIs" dxfId="19" priority="4" operator="between">
      <formula>-8</formula>
      <formula>8</formula>
    </cfRule>
  </conditionalFormatting>
  <conditionalFormatting sqref="G6:G27">
    <cfRule type="cellIs" dxfId="18" priority="3" operator="notBetween">
      <formula>-8</formula>
      <formula>8</formula>
    </cfRule>
  </conditionalFormatting>
  <conditionalFormatting sqref="E6:F27">
    <cfRule type="cellIs" dxfId="17" priority="1" operator="notBetween">
      <formula>-8</formula>
      <formula>8</formula>
    </cfRule>
    <cfRule type="cellIs" dxfId="16" priority="2" operator="between">
      <formula>-8</formula>
      <formula>8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C6EA-943F-4BDC-B265-8383D4819965}">
  <dimension ref="A1:M27"/>
  <sheetViews>
    <sheetView workbookViewId="0">
      <selection activeCell="C22" sqref="C22"/>
    </sheetView>
  </sheetViews>
  <sheetFormatPr baseColWidth="10" defaultColWidth="11.42578125" defaultRowHeight="15" x14ac:dyDescent="0.25"/>
  <cols>
    <col min="9" max="9" width="3.85546875" bestFit="1" customWidth="1"/>
    <col min="10" max="11" width="0" hidden="1" customWidth="1"/>
    <col min="12" max="12" width="15.85546875" bestFit="1" customWidth="1"/>
    <col min="13" max="13" width="17.85546875" bestFit="1" customWidth="1"/>
  </cols>
  <sheetData>
    <row r="1" spans="1:13" ht="21.75" thickBot="1" x14ac:dyDescent="0.4">
      <c r="A1" s="49" t="s">
        <v>35</v>
      </c>
      <c r="B1" s="50"/>
      <c r="C1" s="50"/>
      <c r="D1" s="50"/>
      <c r="E1" s="51"/>
      <c r="F1" s="1"/>
      <c r="G1" s="1"/>
      <c r="H1" s="1"/>
      <c r="I1" s="1"/>
      <c r="J1" s="1"/>
      <c r="K1" s="1"/>
      <c r="L1" s="1"/>
      <c r="M1" s="1"/>
    </row>
    <row r="2" spans="1:13" ht="32.1" customHeight="1" thickBot="1" x14ac:dyDescent="0.3">
      <c r="A2" s="54" t="s">
        <v>36</v>
      </c>
      <c r="B2" s="55"/>
      <c r="C2" s="55"/>
      <c r="D2" s="55"/>
      <c r="E2" s="55"/>
      <c r="F2" s="55"/>
      <c r="G2" s="56"/>
      <c r="H2" s="29"/>
      <c r="I2" s="52" t="s">
        <v>37</v>
      </c>
      <c r="J2" s="53"/>
      <c r="K2" s="53"/>
      <c r="L2" s="53"/>
      <c r="M2" s="30">
        <f>(MIN(E6:F16)-MIN(E17:F27))*2</f>
        <v>-194</v>
      </c>
    </row>
    <row r="3" spans="1:13" ht="37.700000000000003" customHeight="1" thickBot="1" x14ac:dyDescent="0.35">
      <c r="A3" s="1"/>
      <c r="B3" s="1"/>
      <c r="C3" s="1"/>
      <c r="D3" s="1"/>
      <c r="E3" s="1"/>
      <c r="F3" s="1"/>
      <c r="G3" s="1"/>
      <c r="H3" s="1"/>
      <c r="I3" s="57" t="s">
        <v>38</v>
      </c>
      <c r="J3" s="58"/>
      <c r="K3" s="58"/>
      <c r="L3" s="58"/>
      <c r="M3" s="59"/>
    </row>
    <row r="4" spans="1:13" ht="19.5" thickBot="1" x14ac:dyDescent="0.35">
      <c r="A4" s="9"/>
      <c r="B4" s="10" t="s">
        <v>39</v>
      </c>
      <c r="C4" s="10" t="s">
        <v>40</v>
      </c>
      <c r="D4" s="10" t="s">
        <v>41</v>
      </c>
      <c r="E4" s="10" t="s">
        <v>42</v>
      </c>
      <c r="F4" s="10" t="s">
        <v>43</v>
      </c>
      <c r="G4" s="11" t="s">
        <v>44</v>
      </c>
      <c r="H4" s="1"/>
      <c r="I4" s="1"/>
      <c r="J4" s="1"/>
      <c r="K4" s="1"/>
      <c r="L4" s="1"/>
      <c r="M4" s="1"/>
    </row>
    <row r="5" spans="1:13" ht="19.5" thickBot="1" x14ac:dyDescent="0.35">
      <c r="A5" s="18"/>
      <c r="B5" s="2"/>
      <c r="C5" s="3"/>
      <c r="D5" s="3"/>
      <c r="E5" s="3"/>
      <c r="F5" s="3"/>
      <c r="G5" s="19"/>
      <c r="H5" s="1"/>
      <c r="I5" s="28"/>
      <c r="J5" s="10" t="s">
        <v>45</v>
      </c>
      <c r="K5" s="10" t="s">
        <v>46</v>
      </c>
      <c r="L5" s="10" t="s">
        <v>47</v>
      </c>
      <c r="M5" s="11" t="s">
        <v>48</v>
      </c>
    </row>
    <row r="6" spans="1:13" x14ac:dyDescent="0.25">
      <c r="A6" s="25" t="s">
        <v>49</v>
      </c>
      <c r="B6" s="4">
        <v>7208</v>
      </c>
      <c r="C6" s="43"/>
      <c r="D6" s="43"/>
      <c r="E6" s="8">
        <f t="shared" ref="E6:E27" si="0">C6-$B6</f>
        <v>-7208</v>
      </c>
      <c r="F6" s="8">
        <f t="shared" ref="F6:F27" si="1">D6-$B6</f>
        <v>-7208</v>
      </c>
      <c r="G6" s="12">
        <f>D6-C6</f>
        <v>0</v>
      </c>
      <c r="H6" s="5"/>
      <c r="I6" s="31" t="s">
        <v>49</v>
      </c>
      <c r="J6" s="23">
        <f>E6-MIN($E$6:$F$16)</f>
        <v>0</v>
      </c>
      <c r="K6" s="8">
        <f>F6-MIN($E$6:$F$16)</f>
        <v>0</v>
      </c>
      <c r="L6" s="8">
        <f t="shared" ref="L6:L27" si="2">IF(AND(J6&gt;=41,J6&lt;=45),8,IF(AND(J6&gt;=34,J6&lt;=40),7,IF(AND(J6&gt;=28,J6&lt;=33),6,IF(AND(J6&gt;=23,J6&lt;=27),5,IF(AND(J6&gt;=17,J6&lt;=22),4,IF(AND(J6&gt;=13,J6&lt;=16),3,IF(AND(J6&gt;=8,J6&lt;=12),2,(IF(AND(J6&gt;=3,J6&lt;=7),1,0)))))))))</f>
        <v>0</v>
      </c>
      <c r="M6" s="12">
        <f t="shared" ref="M6:M27" si="3">IF(AND(K6&gt;=41,K6&lt;=45),8,IF(AND(K6&gt;=34,K6&lt;=40),7,IF(AND(K6&gt;=28,K6&lt;=33),6,IF(AND(K6&gt;=23,K6&lt;=27),5,IF(AND(K6&gt;=17,K6&lt;=22),4,IF(AND(K6&gt;=13,K6&lt;=16),3,IF(AND(K6&gt;=8,K6&lt;=12),2,(IF(AND(K6&gt;=3,K6&lt;=7),1,0)))))))))</f>
        <v>0</v>
      </c>
    </row>
    <row r="7" spans="1:13" x14ac:dyDescent="0.25">
      <c r="A7" s="25" t="s">
        <v>50</v>
      </c>
      <c r="B7" s="4">
        <v>6995</v>
      </c>
      <c r="C7" s="43"/>
      <c r="D7" s="43"/>
      <c r="E7" s="8">
        <f t="shared" si="0"/>
        <v>-6995</v>
      </c>
      <c r="F7" s="8">
        <f t="shared" si="1"/>
        <v>-6995</v>
      </c>
      <c r="G7" s="12">
        <f t="shared" ref="G7:G27" si="4">D7-C7</f>
        <v>0</v>
      </c>
      <c r="H7" s="5"/>
      <c r="I7" s="32" t="s">
        <v>50</v>
      </c>
      <c r="J7" s="23">
        <f t="shared" ref="J7:K16" si="5">E7-MIN($E$6:$F$16)</f>
        <v>213</v>
      </c>
      <c r="K7" s="8">
        <f t="shared" si="5"/>
        <v>213</v>
      </c>
      <c r="L7" s="8">
        <f t="shared" si="2"/>
        <v>0</v>
      </c>
      <c r="M7" s="12">
        <f t="shared" si="3"/>
        <v>0</v>
      </c>
    </row>
    <row r="8" spans="1:13" x14ac:dyDescent="0.25">
      <c r="A8" s="25" t="s">
        <v>51</v>
      </c>
      <c r="B8" s="4">
        <v>6826</v>
      </c>
      <c r="C8" s="43"/>
      <c r="D8" s="43"/>
      <c r="E8" s="8">
        <f t="shared" si="0"/>
        <v>-6826</v>
      </c>
      <c r="F8" s="8">
        <f t="shared" si="1"/>
        <v>-6826</v>
      </c>
      <c r="G8" s="12">
        <f t="shared" si="4"/>
        <v>0</v>
      </c>
      <c r="H8" s="5"/>
      <c r="I8" s="32" t="s">
        <v>51</v>
      </c>
      <c r="J8" s="23">
        <f t="shared" si="5"/>
        <v>382</v>
      </c>
      <c r="K8" s="8">
        <f t="shared" si="5"/>
        <v>382</v>
      </c>
      <c r="L8" s="8">
        <f t="shared" si="2"/>
        <v>0</v>
      </c>
      <c r="M8" s="12">
        <f t="shared" si="3"/>
        <v>0</v>
      </c>
    </row>
    <row r="9" spans="1:13" x14ac:dyDescent="0.25">
      <c r="A9" s="25" t="s">
        <v>52</v>
      </c>
      <c r="B9" s="4">
        <v>6712</v>
      </c>
      <c r="C9" s="43"/>
      <c r="D9" s="43"/>
      <c r="E9" s="8">
        <f t="shared" si="0"/>
        <v>-6712</v>
      </c>
      <c r="F9" s="8">
        <f t="shared" si="1"/>
        <v>-6712</v>
      </c>
      <c r="G9" s="12">
        <f t="shared" si="4"/>
        <v>0</v>
      </c>
      <c r="H9" s="5"/>
      <c r="I9" s="32" t="s">
        <v>52</v>
      </c>
      <c r="J9" s="23">
        <f t="shared" si="5"/>
        <v>496</v>
      </c>
      <c r="K9" s="8">
        <f t="shared" si="5"/>
        <v>496</v>
      </c>
      <c r="L9" s="8">
        <f t="shared" si="2"/>
        <v>0</v>
      </c>
      <c r="M9" s="12">
        <f t="shared" si="3"/>
        <v>0</v>
      </c>
    </row>
    <row r="10" spans="1:13" x14ac:dyDescent="0.25">
      <c r="A10" s="25" t="s">
        <v>53</v>
      </c>
      <c r="B10" s="4">
        <v>6506</v>
      </c>
      <c r="C10" s="43"/>
      <c r="D10" s="43"/>
      <c r="E10" s="8">
        <f t="shared" si="0"/>
        <v>-6506</v>
      </c>
      <c r="F10" s="8">
        <f t="shared" si="1"/>
        <v>-6506</v>
      </c>
      <c r="G10" s="12">
        <f t="shared" si="4"/>
        <v>0</v>
      </c>
      <c r="H10" s="5"/>
      <c r="I10" s="32" t="s">
        <v>53</v>
      </c>
      <c r="J10" s="23">
        <f t="shared" si="5"/>
        <v>702</v>
      </c>
      <c r="K10" s="8">
        <f t="shared" si="5"/>
        <v>702</v>
      </c>
      <c r="L10" s="8">
        <f t="shared" si="2"/>
        <v>0</v>
      </c>
      <c r="M10" s="12">
        <f t="shared" si="3"/>
        <v>0</v>
      </c>
    </row>
    <row r="11" spans="1:13" x14ac:dyDescent="0.25">
      <c r="A11" s="25" t="s">
        <v>54</v>
      </c>
      <c r="B11" s="4">
        <v>6262</v>
      </c>
      <c r="C11" s="43"/>
      <c r="D11" s="43"/>
      <c r="E11" s="8">
        <f t="shared" si="0"/>
        <v>-6262</v>
      </c>
      <c r="F11" s="8">
        <f t="shared" si="1"/>
        <v>-6262</v>
      </c>
      <c r="G11" s="12">
        <f t="shared" si="4"/>
        <v>0</v>
      </c>
      <c r="H11" s="5"/>
      <c r="I11" s="32" t="s">
        <v>54</v>
      </c>
      <c r="J11" s="23">
        <f t="shared" si="5"/>
        <v>946</v>
      </c>
      <c r="K11" s="8">
        <f t="shared" si="5"/>
        <v>946</v>
      </c>
      <c r="L11" s="8">
        <f t="shared" si="2"/>
        <v>0</v>
      </c>
      <c r="M11" s="12">
        <f t="shared" si="3"/>
        <v>0</v>
      </c>
    </row>
    <row r="12" spans="1:13" x14ac:dyDescent="0.25">
      <c r="A12" s="25" t="s">
        <v>55</v>
      </c>
      <c r="B12" s="4">
        <v>6061</v>
      </c>
      <c r="C12" s="43"/>
      <c r="D12" s="43"/>
      <c r="E12" s="8">
        <f t="shared" si="0"/>
        <v>-6061</v>
      </c>
      <c r="F12" s="8">
        <f t="shared" si="1"/>
        <v>-6061</v>
      </c>
      <c r="G12" s="12">
        <f t="shared" si="4"/>
        <v>0</v>
      </c>
      <c r="H12" s="5"/>
      <c r="I12" s="32" t="s">
        <v>55</v>
      </c>
      <c r="J12" s="23">
        <f t="shared" si="5"/>
        <v>1147</v>
      </c>
      <c r="K12" s="8">
        <f t="shared" si="5"/>
        <v>1147</v>
      </c>
      <c r="L12" s="8">
        <f t="shared" si="2"/>
        <v>0</v>
      </c>
      <c r="M12" s="12">
        <f t="shared" si="3"/>
        <v>0</v>
      </c>
    </row>
    <row r="13" spans="1:13" x14ac:dyDescent="0.25">
      <c r="A13" s="25" t="s">
        <v>56</v>
      </c>
      <c r="B13" s="4">
        <v>5926</v>
      </c>
      <c r="C13" s="43"/>
      <c r="D13" s="43"/>
      <c r="E13" s="8">
        <f t="shared" si="0"/>
        <v>-5926</v>
      </c>
      <c r="F13" s="8">
        <f t="shared" si="1"/>
        <v>-5926</v>
      </c>
      <c r="G13" s="12">
        <f t="shared" si="4"/>
        <v>0</v>
      </c>
      <c r="H13" s="5"/>
      <c r="I13" s="32" t="s">
        <v>56</v>
      </c>
      <c r="J13" s="23">
        <f t="shared" si="5"/>
        <v>1282</v>
      </c>
      <c r="K13" s="8">
        <f t="shared" si="5"/>
        <v>1282</v>
      </c>
      <c r="L13" s="8">
        <f t="shared" si="2"/>
        <v>0</v>
      </c>
      <c r="M13" s="12">
        <f t="shared" si="3"/>
        <v>0</v>
      </c>
    </row>
    <row r="14" spans="1:13" x14ac:dyDescent="0.25">
      <c r="A14" s="25" t="s">
        <v>57</v>
      </c>
      <c r="B14" s="4">
        <v>5660</v>
      </c>
      <c r="C14" s="43"/>
      <c r="D14" s="43"/>
      <c r="E14" s="8">
        <f t="shared" si="0"/>
        <v>-5660</v>
      </c>
      <c r="F14" s="8">
        <f t="shared" si="1"/>
        <v>-5660</v>
      </c>
      <c r="G14" s="12">
        <f t="shared" si="4"/>
        <v>0</v>
      </c>
      <c r="H14" s="5"/>
      <c r="I14" s="32" t="s">
        <v>57</v>
      </c>
      <c r="J14" s="23">
        <f t="shared" si="5"/>
        <v>1548</v>
      </c>
      <c r="K14" s="8">
        <f t="shared" si="5"/>
        <v>1548</v>
      </c>
      <c r="L14" s="8">
        <f t="shared" si="2"/>
        <v>0</v>
      </c>
      <c r="M14" s="12">
        <f t="shared" si="3"/>
        <v>0</v>
      </c>
    </row>
    <row r="15" spans="1:13" x14ac:dyDescent="0.25">
      <c r="A15" s="25" t="s">
        <v>58</v>
      </c>
      <c r="B15" s="4">
        <v>5475</v>
      </c>
      <c r="C15" s="43"/>
      <c r="D15" s="43"/>
      <c r="E15" s="8">
        <f t="shared" si="0"/>
        <v>-5475</v>
      </c>
      <c r="F15" s="8">
        <f t="shared" si="1"/>
        <v>-5475</v>
      </c>
      <c r="G15" s="12">
        <f t="shared" si="4"/>
        <v>0</v>
      </c>
      <c r="H15" s="5"/>
      <c r="I15" s="32" t="s">
        <v>58</v>
      </c>
      <c r="J15" s="23">
        <f t="shared" si="5"/>
        <v>1733</v>
      </c>
      <c r="K15" s="8">
        <f t="shared" si="5"/>
        <v>1733</v>
      </c>
      <c r="L15" s="8">
        <f t="shared" si="2"/>
        <v>0</v>
      </c>
      <c r="M15" s="12">
        <f t="shared" si="3"/>
        <v>0</v>
      </c>
    </row>
    <row r="16" spans="1:13" x14ac:dyDescent="0.25">
      <c r="A16" s="25" t="s">
        <v>59</v>
      </c>
      <c r="B16" s="4">
        <v>5415</v>
      </c>
      <c r="C16" s="43"/>
      <c r="D16" s="43"/>
      <c r="E16" s="8">
        <f t="shared" si="0"/>
        <v>-5415</v>
      </c>
      <c r="F16" s="8">
        <f t="shared" si="1"/>
        <v>-5415</v>
      </c>
      <c r="G16" s="12">
        <f t="shared" si="4"/>
        <v>0</v>
      </c>
      <c r="H16" s="5"/>
      <c r="I16" s="32" t="s">
        <v>59</v>
      </c>
      <c r="J16" s="23">
        <f t="shared" si="5"/>
        <v>1793</v>
      </c>
      <c r="K16" s="8">
        <f t="shared" si="5"/>
        <v>1793</v>
      </c>
      <c r="L16" s="8">
        <f t="shared" si="2"/>
        <v>0</v>
      </c>
      <c r="M16" s="12">
        <f t="shared" si="3"/>
        <v>0</v>
      </c>
    </row>
    <row r="17" spans="1:13" x14ac:dyDescent="0.25">
      <c r="A17" s="26" t="s">
        <v>60</v>
      </c>
      <c r="B17" s="6">
        <v>7111</v>
      </c>
      <c r="C17" s="43"/>
      <c r="D17" s="43"/>
      <c r="E17" s="8">
        <f t="shared" si="0"/>
        <v>-7111</v>
      </c>
      <c r="F17" s="8">
        <f t="shared" si="1"/>
        <v>-7111</v>
      </c>
      <c r="G17" s="12">
        <f t="shared" si="4"/>
        <v>0</v>
      </c>
      <c r="H17" s="5"/>
      <c r="I17" s="32" t="s">
        <v>60</v>
      </c>
      <c r="J17" s="23">
        <f>E17-MIN($E$17:$F$27)</f>
        <v>0</v>
      </c>
      <c r="K17" s="8">
        <f>F17-MIN($E$17:$F$27)</f>
        <v>0</v>
      </c>
      <c r="L17" s="8">
        <f t="shared" si="2"/>
        <v>0</v>
      </c>
      <c r="M17" s="12">
        <f t="shared" si="3"/>
        <v>0</v>
      </c>
    </row>
    <row r="18" spans="1:13" x14ac:dyDescent="0.25">
      <c r="A18" s="26" t="s">
        <v>61</v>
      </c>
      <c r="B18" s="6">
        <v>6899</v>
      </c>
      <c r="C18" s="43"/>
      <c r="D18" s="43"/>
      <c r="E18" s="8">
        <f t="shared" si="0"/>
        <v>-6899</v>
      </c>
      <c r="F18" s="8">
        <f t="shared" si="1"/>
        <v>-6899</v>
      </c>
      <c r="G18" s="12">
        <f t="shared" si="4"/>
        <v>0</v>
      </c>
      <c r="H18" s="5"/>
      <c r="I18" s="32" t="s">
        <v>61</v>
      </c>
      <c r="J18" s="23">
        <f t="shared" ref="J18:K27" si="6">E18-MIN($E$17:$F$27)</f>
        <v>212</v>
      </c>
      <c r="K18" s="8">
        <f t="shared" si="6"/>
        <v>212</v>
      </c>
      <c r="L18" s="8">
        <f t="shared" si="2"/>
        <v>0</v>
      </c>
      <c r="M18" s="12">
        <f t="shared" si="3"/>
        <v>0</v>
      </c>
    </row>
    <row r="19" spans="1:13" x14ac:dyDescent="0.25">
      <c r="A19" s="26" t="s">
        <v>62</v>
      </c>
      <c r="B19" s="6">
        <v>6732</v>
      </c>
      <c r="C19" s="43"/>
      <c r="D19" s="43"/>
      <c r="E19" s="8">
        <f t="shared" si="0"/>
        <v>-6732</v>
      </c>
      <c r="F19" s="8">
        <f t="shared" si="1"/>
        <v>-6732</v>
      </c>
      <c r="G19" s="12">
        <f t="shared" si="4"/>
        <v>0</v>
      </c>
      <c r="H19" s="5"/>
      <c r="I19" s="32" t="s">
        <v>62</v>
      </c>
      <c r="J19" s="23">
        <f t="shared" si="6"/>
        <v>379</v>
      </c>
      <c r="K19" s="8">
        <f t="shared" si="6"/>
        <v>379</v>
      </c>
      <c r="L19" s="8">
        <f t="shared" si="2"/>
        <v>0</v>
      </c>
      <c r="M19" s="12">
        <f t="shared" si="3"/>
        <v>0</v>
      </c>
    </row>
    <row r="20" spans="1:13" x14ac:dyDescent="0.25">
      <c r="A20" s="26" t="s">
        <v>63</v>
      </c>
      <c r="B20" s="6">
        <v>6619</v>
      </c>
      <c r="C20" s="43"/>
      <c r="D20" s="43"/>
      <c r="E20" s="8">
        <f t="shared" si="0"/>
        <v>-6619</v>
      </c>
      <c r="F20" s="8">
        <f t="shared" si="1"/>
        <v>-6619</v>
      </c>
      <c r="G20" s="12">
        <f t="shared" si="4"/>
        <v>0</v>
      </c>
      <c r="H20" s="5"/>
      <c r="I20" s="32" t="s">
        <v>63</v>
      </c>
      <c r="J20" s="23">
        <f t="shared" si="6"/>
        <v>492</v>
      </c>
      <c r="K20" s="8">
        <f t="shared" si="6"/>
        <v>492</v>
      </c>
      <c r="L20" s="8">
        <f t="shared" si="2"/>
        <v>0</v>
      </c>
      <c r="M20" s="12">
        <f t="shared" si="3"/>
        <v>0</v>
      </c>
    </row>
    <row r="21" spans="1:13" x14ac:dyDescent="0.25">
      <c r="A21" s="26" t="s">
        <v>64</v>
      </c>
      <c r="B21" s="6">
        <v>6414</v>
      </c>
      <c r="C21" s="43"/>
      <c r="D21" s="46"/>
      <c r="E21" s="8">
        <f t="shared" si="0"/>
        <v>-6414</v>
      </c>
      <c r="F21" s="8">
        <f t="shared" si="1"/>
        <v>-6414</v>
      </c>
      <c r="G21" s="12">
        <f>D21-C21</f>
        <v>0</v>
      </c>
      <c r="H21" s="5"/>
      <c r="I21" s="32" t="s">
        <v>64</v>
      </c>
      <c r="J21" s="23">
        <f t="shared" si="6"/>
        <v>697</v>
      </c>
      <c r="K21" s="8">
        <f t="shared" si="6"/>
        <v>697</v>
      </c>
      <c r="L21" s="8">
        <f t="shared" si="2"/>
        <v>0</v>
      </c>
      <c r="M21" s="12">
        <f t="shared" si="3"/>
        <v>0</v>
      </c>
    </row>
    <row r="22" spans="1:13" x14ac:dyDescent="0.25">
      <c r="A22" s="26" t="s">
        <v>65</v>
      </c>
      <c r="B22" s="6">
        <v>6173</v>
      </c>
      <c r="C22" s="43"/>
      <c r="D22" s="43"/>
      <c r="E22" s="8">
        <f t="shared" si="0"/>
        <v>-6173</v>
      </c>
      <c r="F22" s="8">
        <f t="shared" si="1"/>
        <v>-6173</v>
      </c>
      <c r="G22" s="12">
        <f>D22-C22</f>
        <v>0</v>
      </c>
      <c r="H22" s="5"/>
      <c r="I22" s="32" t="s">
        <v>65</v>
      </c>
      <c r="J22" s="23">
        <f t="shared" si="6"/>
        <v>938</v>
      </c>
      <c r="K22" s="8">
        <f t="shared" si="6"/>
        <v>938</v>
      </c>
      <c r="L22" s="8">
        <f t="shared" si="2"/>
        <v>0</v>
      </c>
      <c r="M22" s="12">
        <f t="shared" si="3"/>
        <v>0</v>
      </c>
    </row>
    <row r="23" spans="1:13" x14ac:dyDescent="0.25">
      <c r="A23" s="26" t="s">
        <v>66</v>
      </c>
      <c r="B23" s="6">
        <v>5976</v>
      </c>
      <c r="C23" s="43"/>
      <c r="D23" s="43"/>
      <c r="E23" s="8">
        <f t="shared" si="0"/>
        <v>-5976</v>
      </c>
      <c r="F23" s="8">
        <f t="shared" si="1"/>
        <v>-5976</v>
      </c>
      <c r="G23" s="12">
        <f t="shared" si="4"/>
        <v>0</v>
      </c>
      <c r="H23" s="5"/>
      <c r="I23" s="32" t="s">
        <v>66</v>
      </c>
      <c r="J23" s="23">
        <f t="shared" si="6"/>
        <v>1135</v>
      </c>
      <c r="K23" s="8">
        <f t="shared" si="6"/>
        <v>1135</v>
      </c>
      <c r="L23" s="8">
        <f t="shared" si="2"/>
        <v>0</v>
      </c>
      <c r="M23" s="12">
        <f t="shared" si="3"/>
        <v>0</v>
      </c>
    </row>
    <row r="24" spans="1:13" x14ac:dyDescent="0.25">
      <c r="A24" s="26" t="s">
        <v>67</v>
      </c>
      <c r="B24" s="6">
        <v>5845</v>
      </c>
      <c r="C24" s="43"/>
      <c r="D24" s="43"/>
      <c r="E24" s="8">
        <f t="shared" si="0"/>
        <v>-5845</v>
      </c>
      <c r="F24" s="8">
        <f t="shared" si="1"/>
        <v>-5845</v>
      </c>
      <c r="G24" s="12">
        <f t="shared" si="4"/>
        <v>0</v>
      </c>
      <c r="H24" s="5"/>
      <c r="I24" s="32" t="s">
        <v>67</v>
      </c>
      <c r="J24" s="23">
        <f t="shared" si="6"/>
        <v>1266</v>
      </c>
      <c r="K24" s="8">
        <f t="shared" si="6"/>
        <v>1266</v>
      </c>
      <c r="L24" s="8">
        <f t="shared" si="2"/>
        <v>0</v>
      </c>
      <c r="M24" s="12">
        <f t="shared" si="3"/>
        <v>0</v>
      </c>
    </row>
    <row r="25" spans="1:13" x14ac:dyDescent="0.25">
      <c r="A25" s="26" t="s">
        <v>68</v>
      </c>
      <c r="B25" s="6">
        <v>5579</v>
      </c>
      <c r="C25" s="43"/>
      <c r="D25" s="43"/>
      <c r="E25" s="8">
        <f t="shared" si="0"/>
        <v>-5579</v>
      </c>
      <c r="F25" s="8">
        <f t="shared" si="1"/>
        <v>-5579</v>
      </c>
      <c r="G25" s="12">
        <f t="shared" si="4"/>
        <v>0</v>
      </c>
      <c r="H25" s="5"/>
      <c r="I25" s="32" t="s">
        <v>68</v>
      </c>
      <c r="J25" s="23">
        <f t="shared" si="6"/>
        <v>1532</v>
      </c>
      <c r="K25" s="8">
        <f t="shared" si="6"/>
        <v>1532</v>
      </c>
      <c r="L25" s="8">
        <f t="shared" si="2"/>
        <v>0</v>
      </c>
      <c r="M25" s="12">
        <f t="shared" si="3"/>
        <v>0</v>
      </c>
    </row>
    <row r="26" spans="1:13" x14ac:dyDescent="0.25">
      <c r="A26" s="26" t="s">
        <v>69</v>
      </c>
      <c r="B26" s="6">
        <v>5426</v>
      </c>
      <c r="C26" s="43"/>
      <c r="D26" s="43"/>
      <c r="E26" s="8">
        <f t="shared" si="0"/>
        <v>-5426</v>
      </c>
      <c r="F26" s="8">
        <f t="shared" si="1"/>
        <v>-5426</v>
      </c>
      <c r="G26" s="12">
        <f t="shared" si="4"/>
        <v>0</v>
      </c>
      <c r="H26" s="5"/>
      <c r="I26" s="32" t="s">
        <v>69</v>
      </c>
      <c r="J26" s="23">
        <f t="shared" si="6"/>
        <v>1685</v>
      </c>
      <c r="K26" s="8">
        <f t="shared" si="6"/>
        <v>1685</v>
      </c>
      <c r="L26" s="8">
        <f t="shared" si="2"/>
        <v>0</v>
      </c>
      <c r="M26" s="12">
        <f t="shared" si="3"/>
        <v>0</v>
      </c>
    </row>
    <row r="27" spans="1:13" ht="15.75" thickBot="1" x14ac:dyDescent="0.3">
      <c r="A27" s="27" t="s">
        <v>70</v>
      </c>
      <c r="B27" s="20">
        <v>5394</v>
      </c>
      <c r="C27" s="43"/>
      <c r="D27" s="43"/>
      <c r="E27" s="13">
        <f t="shared" si="0"/>
        <v>-5394</v>
      </c>
      <c r="F27" s="13">
        <f t="shared" si="1"/>
        <v>-5394</v>
      </c>
      <c r="G27" s="14">
        <f t="shared" si="4"/>
        <v>0</v>
      </c>
      <c r="H27" s="5"/>
      <c r="I27" s="33" t="s">
        <v>70</v>
      </c>
      <c r="J27" s="24">
        <f t="shared" si="6"/>
        <v>1717</v>
      </c>
      <c r="K27" s="13">
        <f t="shared" si="6"/>
        <v>1717</v>
      </c>
      <c r="L27" s="13">
        <f t="shared" si="2"/>
        <v>0</v>
      </c>
      <c r="M27" s="14">
        <f t="shared" si="3"/>
        <v>0</v>
      </c>
    </row>
  </sheetData>
  <sheetProtection sheet="1" objects="1" scenarios="1"/>
  <mergeCells count="4">
    <mergeCell ref="A1:E1"/>
    <mergeCell ref="A2:G2"/>
    <mergeCell ref="I2:L2"/>
    <mergeCell ref="I3:M3"/>
  </mergeCells>
  <conditionalFormatting sqref="G6:G27">
    <cfRule type="cellIs" dxfId="15" priority="4" operator="between">
      <formula>-8</formula>
      <formula>8</formula>
    </cfRule>
  </conditionalFormatting>
  <conditionalFormatting sqref="G6:G27">
    <cfRule type="cellIs" dxfId="14" priority="3" operator="notBetween">
      <formula>-8</formula>
      <formula>8</formula>
    </cfRule>
  </conditionalFormatting>
  <conditionalFormatting sqref="E6:F27">
    <cfRule type="cellIs" dxfId="13" priority="1" operator="notBetween">
      <formula>-8</formula>
      <formula>8</formula>
    </cfRule>
    <cfRule type="cellIs" dxfId="12" priority="2" operator="between">
      <formula>-8</formula>
      <formula>8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B824E-779C-416B-95EE-689EC6A1DAF0}">
  <dimension ref="A1:M27"/>
  <sheetViews>
    <sheetView workbookViewId="0">
      <selection activeCell="D31" sqref="D31"/>
    </sheetView>
  </sheetViews>
  <sheetFormatPr baseColWidth="10" defaultColWidth="11.42578125" defaultRowHeight="15" x14ac:dyDescent="0.25"/>
  <cols>
    <col min="9" max="9" width="3.85546875" bestFit="1" customWidth="1"/>
    <col min="10" max="11" width="0" hidden="1" customWidth="1"/>
    <col min="12" max="12" width="15.85546875" bestFit="1" customWidth="1"/>
    <col min="13" max="13" width="17.85546875" bestFit="1" customWidth="1"/>
  </cols>
  <sheetData>
    <row r="1" spans="1:13" ht="21.75" thickBot="1" x14ac:dyDescent="0.4">
      <c r="A1" s="49" t="s">
        <v>35</v>
      </c>
      <c r="B1" s="50"/>
      <c r="C1" s="50"/>
      <c r="D1" s="50"/>
      <c r="E1" s="51"/>
      <c r="F1" s="1"/>
      <c r="G1" s="1"/>
      <c r="H1" s="1"/>
      <c r="I1" s="1"/>
      <c r="J1" s="1"/>
      <c r="K1" s="1"/>
      <c r="L1" s="1"/>
      <c r="M1" s="1"/>
    </row>
    <row r="2" spans="1:13" ht="33" customHeight="1" thickBot="1" x14ac:dyDescent="0.3">
      <c r="A2" s="54" t="s">
        <v>36</v>
      </c>
      <c r="B2" s="55"/>
      <c r="C2" s="55"/>
      <c r="D2" s="55"/>
      <c r="E2" s="55"/>
      <c r="F2" s="55"/>
      <c r="G2" s="56"/>
      <c r="H2" s="29"/>
      <c r="I2" s="52" t="s">
        <v>37</v>
      </c>
      <c r="J2" s="53"/>
      <c r="K2" s="53"/>
      <c r="L2" s="53"/>
      <c r="M2" s="30">
        <f>(MIN(E6:F16)-MIN(E17:F27))*2</f>
        <v>-202</v>
      </c>
    </row>
    <row r="3" spans="1:13" ht="38.1" customHeight="1" thickBot="1" x14ac:dyDescent="0.35">
      <c r="A3" s="1"/>
      <c r="B3" s="1"/>
      <c r="C3" s="1"/>
      <c r="D3" s="1"/>
      <c r="E3" s="1"/>
      <c r="F3" s="1"/>
      <c r="G3" s="1"/>
      <c r="H3" s="1"/>
      <c r="I3" s="57" t="s">
        <v>38</v>
      </c>
      <c r="J3" s="58"/>
      <c r="K3" s="58"/>
      <c r="L3" s="58"/>
      <c r="M3" s="59"/>
    </row>
    <row r="4" spans="1:13" ht="19.5" thickBot="1" x14ac:dyDescent="0.35">
      <c r="A4" s="9"/>
      <c r="B4" s="10" t="s">
        <v>39</v>
      </c>
      <c r="C4" s="10" t="s">
        <v>40</v>
      </c>
      <c r="D4" s="10" t="s">
        <v>41</v>
      </c>
      <c r="E4" s="10" t="s">
        <v>42</v>
      </c>
      <c r="F4" s="10" t="s">
        <v>43</v>
      </c>
      <c r="G4" s="11" t="s">
        <v>44</v>
      </c>
      <c r="H4" s="1"/>
      <c r="I4" s="1"/>
      <c r="J4" s="1"/>
      <c r="K4" s="1"/>
      <c r="L4" s="1"/>
      <c r="M4" s="1"/>
    </row>
    <row r="5" spans="1:13" ht="19.5" thickBot="1" x14ac:dyDescent="0.35">
      <c r="A5" s="18"/>
      <c r="B5" s="2"/>
      <c r="C5" s="3"/>
      <c r="D5" s="3"/>
      <c r="E5" s="3"/>
      <c r="F5" s="3"/>
      <c r="G5" s="19"/>
      <c r="H5" s="1"/>
      <c r="I5" s="28"/>
      <c r="J5" s="10" t="s">
        <v>45</v>
      </c>
      <c r="K5" s="10" t="s">
        <v>46</v>
      </c>
      <c r="L5" s="10" t="s">
        <v>47</v>
      </c>
      <c r="M5" s="11" t="s">
        <v>48</v>
      </c>
    </row>
    <row r="6" spans="1:13" x14ac:dyDescent="0.25">
      <c r="A6" s="25" t="s">
        <v>49</v>
      </c>
      <c r="B6" s="4">
        <v>7924</v>
      </c>
      <c r="C6" s="43"/>
      <c r="D6" s="43"/>
      <c r="E6" s="8">
        <f t="shared" ref="E6:E27" si="0">C6-$B6</f>
        <v>-7924</v>
      </c>
      <c r="F6" s="8">
        <f t="shared" ref="F6:F27" si="1">D6-$B6</f>
        <v>-7924</v>
      </c>
      <c r="G6" s="12">
        <f>D6-C6</f>
        <v>0</v>
      </c>
      <c r="H6" s="5"/>
      <c r="I6" s="31" t="s">
        <v>49</v>
      </c>
      <c r="J6" s="23">
        <f>E6-MIN($E$6:$F$16)</f>
        <v>0</v>
      </c>
      <c r="K6" s="8">
        <f>F6-MIN($E$6:$F$16)</f>
        <v>0</v>
      </c>
      <c r="L6" s="8">
        <f t="shared" ref="L6:L27" si="2">IF(AND(J6&gt;=41,J6&lt;=45),8,IF(AND(J6&gt;=34,J6&lt;=40),7,IF(AND(J6&gt;=28,J6&lt;=33),6,IF(AND(J6&gt;=23,J6&lt;=27),5,IF(AND(J6&gt;=17,J6&lt;=22),4,IF(AND(J6&gt;=13,J6&lt;=16),3,IF(AND(J6&gt;=8,J6&lt;=12),2,(IF(AND(J6&gt;=3,J6&lt;=7),1,0)))))))))</f>
        <v>0</v>
      </c>
      <c r="M6" s="12">
        <f t="shared" ref="M6:M27" si="3">IF(AND(K6&gt;=41,K6&lt;=45),8,IF(AND(K6&gt;=34,K6&lt;=40),7,IF(AND(K6&gt;=28,K6&lt;=33),6,IF(AND(K6&gt;=23,K6&lt;=27),5,IF(AND(K6&gt;=17,K6&lt;=22),4,IF(AND(K6&gt;=13,K6&lt;=16),3,IF(AND(K6&gt;=8,K6&lt;=12),2,(IF(AND(K6&gt;=3,K6&lt;=7),1,0)))))))))</f>
        <v>0</v>
      </c>
    </row>
    <row r="7" spans="1:13" x14ac:dyDescent="0.25">
      <c r="A7" s="25" t="s">
        <v>50</v>
      </c>
      <c r="B7" s="4">
        <v>7691</v>
      </c>
      <c r="C7" s="43"/>
      <c r="D7" s="43"/>
      <c r="E7" s="8">
        <f t="shared" si="0"/>
        <v>-7691</v>
      </c>
      <c r="F7" s="8">
        <f t="shared" si="1"/>
        <v>-7691</v>
      </c>
      <c r="G7" s="12">
        <f t="shared" ref="G7:G27" si="4">D7-C7</f>
        <v>0</v>
      </c>
      <c r="H7" s="5"/>
      <c r="I7" s="32" t="s">
        <v>50</v>
      </c>
      <c r="J7" s="23">
        <f t="shared" ref="J7:K16" si="5">E7-MIN($E$6:$F$16)</f>
        <v>233</v>
      </c>
      <c r="K7" s="8">
        <f t="shared" si="5"/>
        <v>233</v>
      </c>
      <c r="L7" s="8">
        <f t="shared" si="2"/>
        <v>0</v>
      </c>
      <c r="M7" s="12">
        <f t="shared" si="3"/>
        <v>0</v>
      </c>
    </row>
    <row r="8" spans="1:13" x14ac:dyDescent="0.25">
      <c r="A8" s="25" t="s">
        <v>51</v>
      </c>
      <c r="B8" s="4">
        <v>7509</v>
      </c>
      <c r="C8" s="43"/>
      <c r="D8" s="43"/>
      <c r="E8" s="8">
        <f t="shared" si="0"/>
        <v>-7509</v>
      </c>
      <c r="F8" s="8">
        <f t="shared" si="1"/>
        <v>-7509</v>
      </c>
      <c r="G8" s="12">
        <f t="shared" si="4"/>
        <v>0</v>
      </c>
      <c r="H8" s="5"/>
      <c r="I8" s="32" t="s">
        <v>51</v>
      </c>
      <c r="J8" s="23">
        <f t="shared" si="5"/>
        <v>415</v>
      </c>
      <c r="K8" s="8">
        <f t="shared" si="5"/>
        <v>415</v>
      </c>
      <c r="L8" s="8">
        <f t="shared" si="2"/>
        <v>0</v>
      </c>
      <c r="M8" s="12">
        <f t="shared" si="3"/>
        <v>0</v>
      </c>
    </row>
    <row r="9" spans="1:13" x14ac:dyDescent="0.25">
      <c r="A9" s="25" t="s">
        <v>52</v>
      </c>
      <c r="B9" s="4">
        <v>7387</v>
      </c>
      <c r="C9" s="43"/>
      <c r="D9" s="43"/>
      <c r="E9" s="8">
        <f t="shared" si="0"/>
        <v>-7387</v>
      </c>
      <c r="F9" s="8">
        <f t="shared" si="1"/>
        <v>-7387</v>
      </c>
      <c r="G9" s="12">
        <f t="shared" si="4"/>
        <v>0</v>
      </c>
      <c r="H9" s="5"/>
      <c r="I9" s="32" t="s">
        <v>52</v>
      </c>
      <c r="J9" s="23">
        <f t="shared" si="5"/>
        <v>537</v>
      </c>
      <c r="K9" s="8">
        <f t="shared" si="5"/>
        <v>537</v>
      </c>
      <c r="L9" s="8">
        <f t="shared" si="2"/>
        <v>0</v>
      </c>
      <c r="M9" s="12">
        <f t="shared" si="3"/>
        <v>0</v>
      </c>
    </row>
    <row r="10" spans="1:13" x14ac:dyDescent="0.25">
      <c r="A10" s="25" t="s">
        <v>53</v>
      </c>
      <c r="B10" s="4">
        <v>7162</v>
      </c>
      <c r="C10" s="43"/>
      <c r="D10" s="43"/>
      <c r="E10" s="8">
        <f t="shared" si="0"/>
        <v>-7162</v>
      </c>
      <c r="F10" s="8">
        <f t="shared" si="1"/>
        <v>-7162</v>
      </c>
      <c r="G10" s="12">
        <f t="shared" si="4"/>
        <v>0</v>
      </c>
      <c r="H10" s="5"/>
      <c r="I10" s="32" t="s">
        <v>53</v>
      </c>
      <c r="J10" s="23">
        <f t="shared" si="5"/>
        <v>762</v>
      </c>
      <c r="K10" s="8">
        <f t="shared" si="5"/>
        <v>762</v>
      </c>
      <c r="L10" s="8">
        <f t="shared" si="2"/>
        <v>0</v>
      </c>
      <c r="M10" s="12">
        <f t="shared" si="3"/>
        <v>0</v>
      </c>
    </row>
    <row r="11" spans="1:13" x14ac:dyDescent="0.25">
      <c r="A11" s="25" t="s">
        <v>54</v>
      </c>
      <c r="B11" s="4">
        <v>6895</v>
      </c>
      <c r="C11" s="43"/>
      <c r="D11" s="43"/>
      <c r="E11" s="8">
        <f t="shared" si="0"/>
        <v>-6895</v>
      </c>
      <c r="F11" s="8">
        <f t="shared" si="1"/>
        <v>-6895</v>
      </c>
      <c r="G11" s="12">
        <f t="shared" si="4"/>
        <v>0</v>
      </c>
      <c r="H11" s="5"/>
      <c r="I11" s="32" t="s">
        <v>54</v>
      </c>
      <c r="J11" s="23">
        <f t="shared" si="5"/>
        <v>1029</v>
      </c>
      <c r="K11" s="8">
        <f t="shared" si="5"/>
        <v>1029</v>
      </c>
      <c r="L11" s="8">
        <f t="shared" si="2"/>
        <v>0</v>
      </c>
      <c r="M11" s="12">
        <f t="shared" si="3"/>
        <v>0</v>
      </c>
    </row>
    <row r="12" spans="1:13" x14ac:dyDescent="0.25">
      <c r="A12" s="25" t="s">
        <v>55</v>
      </c>
      <c r="B12" s="4">
        <v>6675</v>
      </c>
      <c r="C12" s="43"/>
      <c r="D12" s="43"/>
      <c r="E12" s="8">
        <f t="shared" si="0"/>
        <v>-6675</v>
      </c>
      <c r="F12" s="8">
        <f t="shared" si="1"/>
        <v>-6675</v>
      </c>
      <c r="G12" s="12">
        <f t="shared" si="4"/>
        <v>0</v>
      </c>
      <c r="H12" s="5"/>
      <c r="I12" s="32" t="s">
        <v>55</v>
      </c>
      <c r="J12" s="23">
        <f t="shared" si="5"/>
        <v>1249</v>
      </c>
      <c r="K12" s="8">
        <f t="shared" si="5"/>
        <v>1249</v>
      </c>
      <c r="L12" s="8">
        <f t="shared" si="2"/>
        <v>0</v>
      </c>
      <c r="M12" s="12">
        <f t="shared" si="3"/>
        <v>0</v>
      </c>
    </row>
    <row r="13" spans="1:13" x14ac:dyDescent="0.25">
      <c r="A13" s="25" t="s">
        <v>56</v>
      </c>
      <c r="B13" s="4">
        <v>6529</v>
      </c>
      <c r="C13" s="43"/>
      <c r="D13" s="43"/>
      <c r="E13" s="8">
        <f t="shared" si="0"/>
        <v>-6529</v>
      </c>
      <c r="F13" s="8">
        <f t="shared" si="1"/>
        <v>-6529</v>
      </c>
      <c r="G13" s="12">
        <f t="shared" si="4"/>
        <v>0</v>
      </c>
      <c r="H13" s="5"/>
      <c r="I13" s="32" t="s">
        <v>56</v>
      </c>
      <c r="J13" s="23">
        <f t="shared" si="5"/>
        <v>1395</v>
      </c>
      <c r="K13" s="8">
        <f t="shared" si="5"/>
        <v>1395</v>
      </c>
      <c r="L13" s="8">
        <f t="shared" si="2"/>
        <v>0</v>
      </c>
      <c r="M13" s="12">
        <f t="shared" si="3"/>
        <v>0</v>
      </c>
    </row>
    <row r="14" spans="1:13" x14ac:dyDescent="0.25">
      <c r="A14" s="25" t="s">
        <v>57</v>
      </c>
      <c r="B14" s="4">
        <v>6234</v>
      </c>
      <c r="C14" s="43"/>
      <c r="D14" s="43"/>
      <c r="E14" s="8">
        <f t="shared" si="0"/>
        <v>-6234</v>
      </c>
      <c r="F14" s="8">
        <f t="shared" si="1"/>
        <v>-6234</v>
      </c>
      <c r="G14" s="12">
        <f t="shared" si="4"/>
        <v>0</v>
      </c>
      <c r="H14" s="5"/>
      <c r="I14" s="32" t="s">
        <v>57</v>
      </c>
      <c r="J14" s="23">
        <f t="shared" si="5"/>
        <v>1690</v>
      </c>
      <c r="K14" s="8">
        <f t="shared" si="5"/>
        <v>1690</v>
      </c>
      <c r="L14" s="8">
        <f t="shared" si="2"/>
        <v>0</v>
      </c>
      <c r="M14" s="12">
        <f t="shared" si="3"/>
        <v>0</v>
      </c>
    </row>
    <row r="15" spans="1:13" x14ac:dyDescent="0.25">
      <c r="A15" s="25" t="s">
        <v>58</v>
      </c>
      <c r="B15" s="4">
        <v>6030</v>
      </c>
      <c r="C15" s="43"/>
      <c r="D15" s="43"/>
      <c r="E15" s="8">
        <f t="shared" si="0"/>
        <v>-6030</v>
      </c>
      <c r="F15" s="8">
        <f t="shared" si="1"/>
        <v>-6030</v>
      </c>
      <c r="G15" s="12">
        <f t="shared" si="4"/>
        <v>0</v>
      </c>
      <c r="H15" s="5"/>
      <c r="I15" s="32" t="s">
        <v>58</v>
      </c>
      <c r="J15" s="23">
        <f t="shared" si="5"/>
        <v>1894</v>
      </c>
      <c r="K15" s="8">
        <f t="shared" si="5"/>
        <v>1894</v>
      </c>
      <c r="L15" s="8">
        <f t="shared" si="2"/>
        <v>0</v>
      </c>
      <c r="M15" s="12">
        <f t="shared" si="3"/>
        <v>0</v>
      </c>
    </row>
    <row r="16" spans="1:13" x14ac:dyDescent="0.25">
      <c r="A16" s="25" t="s">
        <v>59</v>
      </c>
      <c r="B16" s="4">
        <v>5962</v>
      </c>
      <c r="C16" s="43"/>
      <c r="D16" s="43"/>
      <c r="E16" s="8">
        <f t="shared" si="0"/>
        <v>-5962</v>
      </c>
      <c r="F16" s="8">
        <f t="shared" si="1"/>
        <v>-5962</v>
      </c>
      <c r="G16" s="12">
        <f t="shared" si="4"/>
        <v>0</v>
      </c>
      <c r="H16" s="5"/>
      <c r="I16" s="32" t="s">
        <v>59</v>
      </c>
      <c r="J16" s="23">
        <f t="shared" si="5"/>
        <v>1962</v>
      </c>
      <c r="K16" s="8">
        <f t="shared" si="5"/>
        <v>1962</v>
      </c>
      <c r="L16" s="8">
        <f t="shared" si="2"/>
        <v>0</v>
      </c>
      <c r="M16" s="12">
        <f t="shared" si="3"/>
        <v>0</v>
      </c>
    </row>
    <row r="17" spans="1:13" x14ac:dyDescent="0.25">
      <c r="A17" s="26" t="s">
        <v>60</v>
      </c>
      <c r="B17" s="6">
        <v>7823</v>
      </c>
      <c r="C17" s="43"/>
      <c r="D17" s="43"/>
      <c r="E17" s="8">
        <f t="shared" si="0"/>
        <v>-7823</v>
      </c>
      <c r="F17" s="8">
        <f t="shared" si="1"/>
        <v>-7823</v>
      </c>
      <c r="G17" s="12">
        <f t="shared" si="4"/>
        <v>0</v>
      </c>
      <c r="H17" s="5"/>
      <c r="I17" s="32" t="s">
        <v>60</v>
      </c>
      <c r="J17" s="23">
        <f>E17-MIN($E$17:$F$27)</f>
        <v>0</v>
      </c>
      <c r="K17" s="8">
        <f>F17-MIN($E$17:$F$27)</f>
        <v>0</v>
      </c>
      <c r="L17" s="8">
        <f t="shared" si="2"/>
        <v>0</v>
      </c>
      <c r="M17" s="12">
        <f t="shared" si="3"/>
        <v>0</v>
      </c>
    </row>
    <row r="18" spans="1:13" x14ac:dyDescent="0.25">
      <c r="A18" s="26" t="s">
        <v>61</v>
      </c>
      <c r="B18" s="6">
        <v>7592</v>
      </c>
      <c r="C18" s="43"/>
      <c r="D18" s="43"/>
      <c r="E18" s="8">
        <f t="shared" si="0"/>
        <v>-7592</v>
      </c>
      <c r="F18" s="8">
        <f t="shared" si="1"/>
        <v>-7592</v>
      </c>
      <c r="G18" s="12">
        <f t="shared" si="4"/>
        <v>0</v>
      </c>
      <c r="H18" s="5"/>
      <c r="I18" s="32" t="s">
        <v>61</v>
      </c>
      <c r="J18" s="23">
        <f t="shared" ref="J18:K27" si="6">E18-MIN($E$17:$F$27)</f>
        <v>231</v>
      </c>
      <c r="K18" s="8">
        <f t="shared" si="6"/>
        <v>231</v>
      </c>
      <c r="L18" s="8">
        <f t="shared" si="2"/>
        <v>0</v>
      </c>
      <c r="M18" s="12">
        <f t="shared" si="3"/>
        <v>0</v>
      </c>
    </row>
    <row r="19" spans="1:13" x14ac:dyDescent="0.25">
      <c r="A19" s="26" t="s">
        <v>62</v>
      </c>
      <c r="B19" s="6">
        <v>7412</v>
      </c>
      <c r="C19" s="43"/>
      <c r="D19" s="43"/>
      <c r="E19" s="8">
        <f t="shared" si="0"/>
        <v>-7412</v>
      </c>
      <c r="F19" s="8">
        <f t="shared" si="1"/>
        <v>-7412</v>
      </c>
      <c r="G19" s="12">
        <f t="shared" si="4"/>
        <v>0</v>
      </c>
      <c r="H19" s="5"/>
      <c r="I19" s="32" t="s">
        <v>62</v>
      </c>
      <c r="J19" s="23">
        <f t="shared" si="6"/>
        <v>411</v>
      </c>
      <c r="K19" s="8">
        <f t="shared" si="6"/>
        <v>411</v>
      </c>
      <c r="L19" s="8">
        <f t="shared" si="2"/>
        <v>0</v>
      </c>
      <c r="M19" s="12">
        <f t="shared" si="3"/>
        <v>0</v>
      </c>
    </row>
    <row r="20" spans="1:13" x14ac:dyDescent="0.25">
      <c r="A20" s="26" t="s">
        <v>63</v>
      </c>
      <c r="B20" s="6">
        <v>7291</v>
      </c>
      <c r="C20" s="43"/>
      <c r="D20" s="43"/>
      <c r="E20" s="8">
        <f t="shared" si="0"/>
        <v>-7291</v>
      </c>
      <c r="F20" s="8">
        <f t="shared" si="1"/>
        <v>-7291</v>
      </c>
      <c r="G20" s="12">
        <f t="shared" si="4"/>
        <v>0</v>
      </c>
      <c r="H20" s="5"/>
      <c r="I20" s="32" t="s">
        <v>63</v>
      </c>
      <c r="J20" s="23">
        <f t="shared" si="6"/>
        <v>532</v>
      </c>
      <c r="K20" s="8">
        <f t="shared" si="6"/>
        <v>532</v>
      </c>
      <c r="L20" s="8">
        <f t="shared" si="2"/>
        <v>0</v>
      </c>
      <c r="M20" s="12">
        <f t="shared" si="3"/>
        <v>0</v>
      </c>
    </row>
    <row r="21" spans="1:13" x14ac:dyDescent="0.25">
      <c r="A21" s="26" t="s">
        <v>64</v>
      </c>
      <c r="B21" s="6">
        <v>7067</v>
      </c>
      <c r="C21" s="43"/>
      <c r="D21" s="43"/>
      <c r="E21" s="8">
        <f t="shared" si="0"/>
        <v>-7067</v>
      </c>
      <c r="F21" s="8">
        <f t="shared" si="1"/>
        <v>-7067</v>
      </c>
      <c r="G21" s="12">
        <f>D21-C21</f>
        <v>0</v>
      </c>
      <c r="H21" s="5"/>
      <c r="I21" s="32" t="s">
        <v>64</v>
      </c>
      <c r="J21" s="23">
        <f t="shared" si="6"/>
        <v>756</v>
      </c>
      <c r="K21" s="8">
        <f t="shared" si="6"/>
        <v>756</v>
      </c>
      <c r="L21" s="8">
        <f t="shared" si="2"/>
        <v>0</v>
      </c>
      <c r="M21" s="12">
        <f t="shared" si="3"/>
        <v>0</v>
      </c>
    </row>
    <row r="22" spans="1:13" x14ac:dyDescent="0.25">
      <c r="A22" s="26" t="s">
        <v>65</v>
      </c>
      <c r="B22" s="6">
        <v>6804</v>
      </c>
      <c r="C22" s="43"/>
      <c r="D22" s="43"/>
      <c r="E22" s="8">
        <f t="shared" si="0"/>
        <v>-6804</v>
      </c>
      <c r="F22" s="8">
        <f t="shared" si="1"/>
        <v>-6804</v>
      </c>
      <c r="G22" s="12">
        <f>D22-C22</f>
        <v>0</v>
      </c>
      <c r="H22" s="5"/>
      <c r="I22" s="32" t="s">
        <v>65</v>
      </c>
      <c r="J22" s="23">
        <f t="shared" si="6"/>
        <v>1019</v>
      </c>
      <c r="K22" s="8">
        <f t="shared" si="6"/>
        <v>1019</v>
      </c>
      <c r="L22" s="8">
        <f t="shared" si="2"/>
        <v>0</v>
      </c>
      <c r="M22" s="12">
        <f t="shared" si="3"/>
        <v>0</v>
      </c>
    </row>
    <row r="23" spans="1:13" x14ac:dyDescent="0.25">
      <c r="A23" s="26" t="s">
        <v>66</v>
      </c>
      <c r="B23" s="6">
        <v>6588</v>
      </c>
      <c r="C23" s="43"/>
      <c r="D23" s="43"/>
      <c r="E23" s="8">
        <f t="shared" si="0"/>
        <v>-6588</v>
      </c>
      <c r="F23" s="8">
        <f t="shared" si="1"/>
        <v>-6588</v>
      </c>
      <c r="G23" s="12">
        <f t="shared" si="4"/>
        <v>0</v>
      </c>
      <c r="H23" s="5"/>
      <c r="I23" s="32" t="s">
        <v>66</v>
      </c>
      <c r="J23" s="23">
        <f t="shared" si="6"/>
        <v>1235</v>
      </c>
      <c r="K23" s="8">
        <f t="shared" si="6"/>
        <v>1235</v>
      </c>
      <c r="L23" s="8">
        <f t="shared" si="2"/>
        <v>0</v>
      </c>
      <c r="M23" s="12">
        <f t="shared" si="3"/>
        <v>0</v>
      </c>
    </row>
    <row r="24" spans="1:13" x14ac:dyDescent="0.25">
      <c r="A24" s="26" t="s">
        <v>67</v>
      </c>
      <c r="B24" s="6">
        <v>6446</v>
      </c>
      <c r="C24" s="43"/>
      <c r="D24" s="43"/>
      <c r="E24" s="8">
        <f t="shared" si="0"/>
        <v>-6446</v>
      </c>
      <c r="F24" s="8">
        <f t="shared" si="1"/>
        <v>-6446</v>
      </c>
      <c r="G24" s="12">
        <f t="shared" si="4"/>
        <v>0</v>
      </c>
      <c r="H24" s="5"/>
      <c r="I24" s="32" t="s">
        <v>67</v>
      </c>
      <c r="J24" s="23">
        <f t="shared" si="6"/>
        <v>1377</v>
      </c>
      <c r="K24" s="8">
        <f t="shared" si="6"/>
        <v>1377</v>
      </c>
      <c r="L24" s="8">
        <f t="shared" si="2"/>
        <v>0</v>
      </c>
      <c r="M24" s="12">
        <f t="shared" si="3"/>
        <v>0</v>
      </c>
    </row>
    <row r="25" spans="1:13" x14ac:dyDescent="0.25">
      <c r="A25" s="26" t="s">
        <v>68</v>
      </c>
      <c r="B25" s="6">
        <v>6152</v>
      </c>
      <c r="C25" s="43"/>
      <c r="D25" s="43"/>
      <c r="E25" s="8">
        <f t="shared" si="0"/>
        <v>-6152</v>
      </c>
      <c r="F25" s="8">
        <f t="shared" si="1"/>
        <v>-6152</v>
      </c>
      <c r="G25" s="12">
        <f t="shared" si="4"/>
        <v>0</v>
      </c>
      <c r="H25" s="5"/>
      <c r="I25" s="32" t="s">
        <v>68</v>
      </c>
      <c r="J25" s="23">
        <f t="shared" si="6"/>
        <v>1671</v>
      </c>
      <c r="K25" s="8">
        <f t="shared" si="6"/>
        <v>1671</v>
      </c>
      <c r="L25" s="8">
        <f t="shared" si="2"/>
        <v>0</v>
      </c>
      <c r="M25" s="12">
        <f t="shared" si="3"/>
        <v>0</v>
      </c>
    </row>
    <row r="26" spans="1:13" x14ac:dyDescent="0.25">
      <c r="A26" s="26" t="s">
        <v>69</v>
      </c>
      <c r="B26" s="6">
        <v>5983</v>
      </c>
      <c r="C26" s="43"/>
      <c r="D26" s="43"/>
      <c r="E26" s="8">
        <f t="shared" si="0"/>
        <v>-5983</v>
      </c>
      <c r="F26" s="8">
        <f t="shared" si="1"/>
        <v>-5983</v>
      </c>
      <c r="G26" s="12">
        <f t="shared" si="4"/>
        <v>0</v>
      </c>
      <c r="H26" s="5"/>
      <c r="I26" s="32" t="s">
        <v>69</v>
      </c>
      <c r="J26" s="23">
        <f t="shared" si="6"/>
        <v>1840</v>
      </c>
      <c r="K26" s="8">
        <f t="shared" si="6"/>
        <v>1840</v>
      </c>
      <c r="L26" s="8">
        <f t="shared" si="2"/>
        <v>0</v>
      </c>
      <c r="M26" s="12">
        <f t="shared" si="3"/>
        <v>0</v>
      </c>
    </row>
    <row r="27" spans="1:13" ht="15.75" thickBot="1" x14ac:dyDescent="0.3">
      <c r="A27" s="27" t="s">
        <v>70</v>
      </c>
      <c r="B27" s="20">
        <v>5948</v>
      </c>
      <c r="C27" s="44"/>
      <c r="D27" s="44"/>
      <c r="E27" s="13">
        <f t="shared" si="0"/>
        <v>-5948</v>
      </c>
      <c r="F27" s="13">
        <f t="shared" si="1"/>
        <v>-5948</v>
      </c>
      <c r="G27" s="14">
        <f t="shared" si="4"/>
        <v>0</v>
      </c>
      <c r="H27" s="5"/>
      <c r="I27" s="33" t="s">
        <v>70</v>
      </c>
      <c r="J27" s="24">
        <f t="shared" si="6"/>
        <v>1875</v>
      </c>
      <c r="K27" s="13">
        <f t="shared" si="6"/>
        <v>1875</v>
      </c>
      <c r="L27" s="13">
        <f t="shared" si="2"/>
        <v>0</v>
      </c>
      <c r="M27" s="14">
        <f t="shared" si="3"/>
        <v>0</v>
      </c>
    </row>
  </sheetData>
  <sheetProtection sheet="1" objects="1" scenarios="1"/>
  <mergeCells count="4">
    <mergeCell ref="A1:E1"/>
    <mergeCell ref="A2:G2"/>
    <mergeCell ref="I2:L2"/>
    <mergeCell ref="I3:M3"/>
  </mergeCells>
  <conditionalFormatting sqref="G6:G27">
    <cfRule type="cellIs" dxfId="11" priority="4" operator="between">
      <formula>-8</formula>
      <formula>8</formula>
    </cfRule>
  </conditionalFormatting>
  <conditionalFormatting sqref="G6:G27">
    <cfRule type="cellIs" dxfId="10" priority="3" operator="notBetween">
      <formula>-8</formula>
      <formula>8</formula>
    </cfRule>
  </conditionalFormatting>
  <conditionalFormatting sqref="E6:F27">
    <cfRule type="cellIs" dxfId="9" priority="1" operator="notBetween">
      <formula>-8</formula>
      <formula>8</formula>
    </cfRule>
    <cfRule type="cellIs" dxfId="8" priority="2" operator="between">
      <formula>-8</formula>
      <formula>8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092001FE5F774B96F3FBFA5B0068F6" ma:contentTypeVersion="15" ma:contentTypeDescription="Ein neues Dokument erstellen." ma:contentTypeScope="" ma:versionID="8c3c8d12dd4c2a6221818097b89464c8">
  <xsd:schema xmlns:xsd="http://www.w3.org/2001/XMLSchema" xmlns:xs="http://www.w3.org/2001/XMLSchema" xmlns:p="http://schemas.microsoft.com/office/2006/metadata/properties" xmlns:ns2="51609758-e62d-40c9-8b7c-b227ee3ec256" xmlns:ns3="067a46d6-c59e-4e3c-863a-cc4f553ae686" targetNamespace="http://schemas.microsoft.com/office/2006/metadata/properties" ma:root="true" ma:fieldsID="20a236d77655b497bc28c5a8e2667eab" ns2:_="" ns3:_="">
    <xsd:import namespace="51609758-e62d-40c9-8b7c-b227ee3ec256"/>
    <xsd:import namespace="067a46d6-c59e-4e3c-863a-cc4f553ae6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09758-e62d-40c9-8b7c-b227ee3ec2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a46d6-c59e-4e3c-863a-cc4f553ae6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a46d6-c59e-4e3c-863a-cc4f553ae686">
      <UserInfo>
        <DisplayName>Marie-Eve Mayrand</DisplayName>
        <AccountId>95</AccountId>
        <AccountType/>
      </UserInfo>
      <UserInfo>
        <DisplayName>Ramon Schoenmaker</DisplayName>
        <AccountId>61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198927-858B-411A-98A2-156ACFAD9D1B}"/>
</file>

<file path=customXml/itemProps2.xml><?xml version="1.0" encoding="utf-8"?>
<ds:datastoreItem xmlns:ds="http://schemas.openxmlformats.org/officeDocument/2006/customXml" ds:itemID="{93052E09-D2EC-46F1-93BC-9E6DEFAC98AA}">
  <ds:schemaRefs>
    <ds:schemaRef ds:uri="http://schemas.microsoft.com/office/2006/metadata/properties"/>
    <ds:schemaRef ds:uri="http://schemas.microsoft.com/office/infopath/2007/PartnerControls"/>
    <ds:schemaRef ds:uri="a13a785e-5479-4f20-9444-b6cafbd4d6ac"/>
  </ds:schemaRefs>
</ds:datastoreItem>
</file>

<file path=customXml/itemProps3.xml><?xml version="1.0" encoding="utf-8"?>
<ds:datastoreItem xmlns:ds="http://schemas.openxmlformats.org/officeDocument/2006/customXml" ds:itemID="{C42D30C6-4E14-4AE9-839A-01E74F2D29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Check instructions</vt:lpstr>
      <vt:lpstr>Trim knots</vt:lpstr>
      <vt:lpstr>Checklength 8.0</vt:lpstr>
      <vt:lpstr>Checklength 9.0</vt:lpstr>
      <vt:lpstr>Checklength 10.0</vt:lpstr>
      <vt:lpstr>Checklength 11.0</vt:lpstr>
      <vt:lpstr>Checklength 13.0</vt:lpstr>
      <vt:lpstr>Checklength 15.0</vt:lpstr>
      <vt:lpstr>Checklength 18.0</vt:lpstr>
      <vt:lpstr>Checklength 21.0</vt:lpstr>
      <vt:lpstr>Checklength 23.0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benniboelli</dc:creator>
  <cp:keywords/>
  <dc:description/>
  <cp:lastModifiedBy>Christoph Hesina</cp:lastModifiedBy>
  <cp:revision/>
  <dcterms:created xsi:type="dcterms:W3CDTF">2021-02-02T09:17:31Z</dcterms:created>
  <dcterms:modified xsi:type="dcterms:W3CDTF">2021-09-06T12:50:48Z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0x0101007A092001FE5F774B96F3FBFA5B0068F6</vt:lpwstr>
  </property>
</Properties>
</file>